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5\BOLETIM\02_Fevereiro\"/>
    </mc:Choice>
  </mc:AlternateContent>
  <bookViews>
    <workbookView xWindow="0" yWindow="0" windowWidth="24000" windowHeight="9600" activeTab="6"/>
  </bookViews>
  <sheets>
    <sheet name="28-01" sheetId="1258" r:id="rId1"/>
    <sheet name="29-01" sheetId="1259" r:id="rId2"/>
    <sheet name="30-01" sheetId="1260" r:id="rId3"/>
    <sheet name="31-01" sheetId="1261" r:id="rId4"/>
    <sheet name="01-02" sheetId="1262" r:id="rId5"/>
    <sheet name="02-02" sheetId="1263" r:id="rId6"/>
    <sheet name="03-02" sheetId="1266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266" l="1"/>
  <c r="F50" i="1266"/>
  <c r="E50" i="1266"/>
  <c r="H49" i="1266"/>
  <c r="F49" i="1266"/>
  <c r="E49" i="1266"/>
  <c r="H48" i="1266"/>
  <c r="F48" i="1266"/>
  <c r="E48" i="1266"/>
  <c r="H47" i="1266"/>
  <c r="F47" i="1266"/>
  <c r="E47" i="1266"/>
  <c r="H46" i="1266"/>
  <c r="F46" i="1266"/>
  <c r="E46" i="1266"/>
  <c r="H45" i="1266"/>
  <c r="F45" i="1266"/>
  <c r="E45" i="1266"/>
  <c r="H44" i="1266"/>
  <c r="F44" i="1266"/>
  <c r="E44" i="1266"/>
  <c r="H43" i="1266"/>
  <c r="F43" i="1266"/>
  <c r="E43" i="1266"/>
  <c r="H42" i="1266"/>
  <c r="F42" i="1266"/>
  <c r="E42" i="1266"/>
  <c r="H41" i="1266"/>
  <c r="F41" i="1266"/>
  <c r="E41" i="1266"/>
  <c r="H40" i="1266"/>
  <c r="F40" i="1266"/>
  <c r="E40" i="1266"/>
  <c r="H39" i="1266"/>
  <c r="F39" i="1266"/>
  <c r="E39" i="1266"/>
  <c r="H38" i="1266"/>
  <c r="F38" i="1266"/>
  <c r="E38" i="1266"/>
  <c r="H37" i="1266"/>
  <c r="F37" i="1266"/>
  <c r="E37" i="1266"/>
  <c r="H36" i="1266"/>
  <c r="F36" i="1266"/>
  <c r="E36" i="1266"/>
  <c r="H35" i="1266"/>
  <c r="F35" i="1266"/>
  <c r="E35" i="1266"/>
  <c r="H34" i="1266"/>
  <c r="F34" i="1266"/>
  <c r="E34" i="1266"/>
  <c r="H33" i="1266"/>
  <c r="F33" i="1266"/>
  <c r="E33" i="1266"/>
  <c r="H32" i="1266"/>
  <c r="F32" i="1266"/>
  <c r="E32" i="1266"/>
  <c r="H31" i="1266"/>
  <c r="F31" i="1266"/>
  <c r="E31" i="1266"/>
  <c r="H30" i="1266"/>
  <c r="F30" i="1266"/>
  <c r="E30" i="1266"/>
  <c r="H29" i="1266"/>
  <c r="F29" i="1266"/>
  <c r="E29" i="1266"/>
  <c r="H28" i="1266"/>
  <c r="F28" i="1266"/>
  <c r="E28" i="1266"/>
  <c r="F27" i="1266"/>
  <c r="E27" i="1266"/>
  <c r="H26" i="1266"/>
  <c r="F26" i="1266"/>
  <c r="E26" i="1266"/>
  <c r="H25" i="1266"/>
  <c r="F25" i="1266"/>
  <c r="E25" i="1266"/>
  <c r="H24" i="1266"/>
  <c r="F24" i="1266"/>
  <c r="E24" i="1266"/>
  <c r="H23" i="1266"/>
  <c r="F23" i="1266"/>
  <c r="E23" i="1266"/>
  <c r="H22" i="1266"/>
  <c r="F22" i="1266"/>
  <c r="E22" i="1266"/>
  <c r="H21" i="1266"/>
  <c r="F21" i="1266"/>
  <c r="E21" i="1266"/>
  <c r="H20" i="1266"/>
  <c r="F20" i="1266"/>
  <c r="E20" i="1266"/>
  <c r="H19" i="1266"/>
  <c r="F19" i="1266"/>
  <c r="E19" i="1266"/>
  <c r="H18" i="1266"/>
  <c r="F18" i="1266"/>
  <c r="E18" i="1266"/>
  <c r="H17" i="1266"/>
  <c r="F17" i="1266"/>
  <c r="E17" i="1266"/>
  <c r="H16" i="1266"/>
  <c r="F16" i="1266"/>
  <c r="E16" i="1266"/>
  <c r="H15" i="1266"/>
  <c r="F15" i="1266"/>
  <c r="E15" i="1266"/>
  <c r="H14" i="1266"/>
  <c r="F14" i="1266"/>
  <c r="E14" i="1266"/>
  <c r="H13" i="1266"/>
  <c r="F13" i="1266"/>
  <c r="E13" i="1266"/>
  <c r="H12" i="1266"/>
  <c r="F12" i="1266"/>
  <c r="E12" i="1266"/>
  <c r="H11" i="1266"/>
  <c r="F11" i="1266"/>
  <c r="E11" i="1266"/>
  <c r="H10" i="1266"/>
  <c r="F10" i="1266"/>
  <c r="E10" i="1266"/>
  <c r="H9" i="1266"/>
  <c r="F9" i="1266"/>
  <c r="E9" i="1266"/>
  <c r="H8" i="1266"/>
  <c r="F8" i="1266"/>
  <c r="E8" i="1266"/>
  <c r="H7" i="1266"/>
  <c r="F7" i="1266"/>
  <c r="E7" i="1266"/>
  <c r="H6" i="1266"/>
  <c r="F6" i="1266"/>
  <c r="E6" i="1266"/>
  <c r="H5" i="1266"/>
  <c r="F5" i="1266"/>
  <c r="E5" i="1266"/>
  <c r="H4" i="1266"/>
  <c r="F4" i="1266"/>
  <c r="E4" i="1266"/>
  <c r="F1" i="1266"/>
  <c r="F51" i="1263" l="1"/>
  <c r="E51" i="1263"/>
  <c r="F50" i="1263"/>
  <c r="E50" i="1263"/>
  <c r="F49" i="1263"/>
  <c r="E49" i="1263"/>
  <c r="F48" i="1263"/>
  <c r="E48" i="1263"/>
  <c r="F47" i="1263"/>
  <c r="E47" i="1263"/>
  <c r="F46" i="1263"/>
  <c r="E46" i="1263"/>
  <c r="F45" i="1263"/>
  <c r="E45" i="1263"/>
  <c r="F44" i="1263"/>
  <c r="E44" i="1263"/>
  <c r="F43" i="1263"/>
  <c r="E43" i="1263"/>
  <c r="F42" i="1263"/>
  <c r="E42" i="1263"/>
  <c r="F41" i="1263"/>
  <c r="E41" i="1263"/>
  <c r="F40" i="1263"/>
  <c r="E40" i="1263"/>
  <c r="F39" i="1263"/>
  <c r="E39" i="1263"/>
  <c r="F38" i="1263"/>
  <c r="E38" i="1263"/>
  <c r="F37" i="1263"/>
  <c r="E37" i="1263"/>
  <c r="F36" i="1263"/>
  <c r="E36" i="1263"/>
  <c r="F35" i="1263"/>
  <c r="E35" i="1263"/>
  <c r="F34" i="1263"/>
  <c r="E34" i="1263"/>
  <c r="F33" i="1263"/>
  <c r="E33" i="1263"/>
  <c r="F32" i="1263"/>
  <c r="E32" i="1263"/>
  <c r="F31" i="1263"/>
  <c r="E31" i="1263"/>
  <c r="F30" i="1263"/>
  <c r="E30" i="1263"/>
  <c r="F29" i="1263"/>
  <c r="E29" i="1263"/>
  <c r="F28" i="1263"/>
  <c r="E28" i="1263"/>
  <c r="F27" i="1263"/>
  <c r="E27" i="1263"/>
  <c r="F26" i="1263"/>
  <c r="E26" i="1263"/>
  <c r="F25" i="1263"/>
  <c r="E25" i="1263"/>
  <c r="F24" i="1263"/>
  <c r="E24" i="1263"/>
  <c r="F23" i="1263"/>
  <c r="E23" i="1263"/>
  <c r="F22" i="1263"/>
  <c r="E22" i="1263"/>
  <c r="F21" i="1263"/>
  <c r="E21" i="1263"/>
  <c r="F20" i="1263"/>
  <c r="E20" i="1263"/>
  <c r="F19" i="1263"/>
  <c r="E19" i="1263"/>
  <c r="F18" i="1263"/>
  <c r="E18" i="1263"/>
  <c r="F17" i="1263"/>
  <c r="E17" i="1263"/>
  <c r="F16" i="1263"/>
  <c r="E16" i="1263"/>
  <c r="F15" i="1263"/>
  <c r="E15" i="1263"/>
  <c r="F14" i="1263"/>
  <c r="E14" i="1263"/>
  <c r="F13" i="1263"/>
  <c r="E13" i="1263"/>
  <c r="F12" i="1263"/>
  <c r="E12" i="1263"/>
  <c r="F11" i="1263"/>
  <c r="E11" i="1263"/>
  <c r="F10" i="1263"/>
  <c r="E10" i="1263"/>
  <c r="F9" i="1263"/>
  <c r="E9" i="1263"/>
  <c r="F8" i="1263"/>
  <c r="E8" i="1263"/>
  <c r="F7" i="1263"/>
  <c r="E7" i="1263"/>
  <c r="F6" i="1263"/>
  <c r="E6" i="1263"/>
  <c r="F5" i="1263"/>
  <c r="E5" i="1263"/>
  <c r="F4" i="1263"/>
  <c r="E4" i="1263"/>
  <c r="F51" i="1262"/>
  <c r="E51" i="1262"/>
  <c r="F50" i="1262"/>
  <c r="E50" i="1262"/>
  <c r="F49" i="1262"/>
  <c r="E49" i="1262"/>
  <c r="F48" i="1262"/>
  <c r="E48" i="1262"/>
  <c r="F47" i="1262"/>
  <c r="E47" i="1262"/>
  <c r="F46" i="1262"/>
  <c r="E46" i="1262"/>
  <c r="F45" i="1262"/>
  <c r="E45" i="1262"/>
  <c r="F44" i="1262"/>
  <c r="E44" i="1262"/>
  <c r="F43" i="1262"/>
  <c r="E43" i="1262"/>
  <c r="F42" i="1262"/>
  <c r="E42" i="1262"/>
  <c r="F41" i="1262"/>
  <c r="E41" i="1262"/>
  <c r="F40" i="1262"/>
  <c r="E40" i="1262"/>
  <c r="F39" i="1262"/>
  <c r="E39" i="1262"/>
  <c r="F38" i="1262"/>
  <c r="E38" i="1262"/>
  <c r="F37" i="1262"/>
  <c r="E37" i="1262"/>
  <c r="F36" i="1262"/>
  <c r="E36" i="1262"/>
  <c r="F35" i="1262"/>
  <c r="E35" i="1262"/>
  <c r="F34" i="1262"/>
  <c r="E34" i="1262"/>
  <c r="F33" i="1262"/>
  <c r="E33" i="1262"/>
  <c r="F32" i="1262"/>
  <c r="E32" i="1262"/>
  <c r="F31" i="1262"/>
  <c r="E31" i="1262"/>
  <c r="F30" i="1262"/>
  <c r="E30" i="1262"/>
  <c r="F29" i="1262"/>
  <c r="E29" i="1262"/>
  <c r="F28" i="1262"/>
  <c r="E28" i="1262"/>
  <c r="F27" i="1262"/>
  <c r="E27" i="1262"/>
  <c r="F26" i="1262"/>
  <c r="E26" i="1262"/>
  <c r="F25" i="1262"/>
  <c r="E25" i="1262"/>
  <c r="F24" i="1262"/>
  <c r="E24" i="1262"/>
  <c r="F23" i="1262"/>
  <c r="E23" i="1262"/>
  <c r="F22" i="1262"/>
  <c r="E22" i="1262"/>
  <c r="F21" i="1262"/>
  <c r="E21" i="1262"/>
  <c r="F20" i="1262"/>
  <c r="E20" i="1262"/>
  <c r="F19" i="1262"/>
  <c r="E19" i="1262"/>
  <c r="F18" i="1262"/>
  <c r="E18" i="1262"/>
  <c r="F17" i="1262"/>
  <c r="E17" i="1262"/>
  <c r="F16" i="1262"/>
  <c r="E16" i="1262"/>
  <c r="F15" i="1262"/>
  <c r="E15" i="1262"/>
  <c r="F14" i="1262"/>
  <c r="E14" i="1262"/>
  <c r="F13" i="1262"/>
  <c r="E13" i="1262"/>
  <c r="F12" i="1262"/>
  <c r="E12" i="1262"/>
  <c r="F11" i="1262"/>
  <c r="E11" i="1262"/>
  <c r="F10" i="1262"/>
  <c r="E10" i="1262"/>
  <c r="F9" i="1262"/>
  <c r="E9" i="1262"/>
  <c r="F8" i="1262"/>
  <c r="E8" i="1262"/>
  <c r="F7" i="1262"/>
  <c r="E7" i="1262"/>
  <c r="F6" i="1262"/>
  <c r="E6" i="1262"/>
  <c r="F5" i="1262"/>
  <c r="E5" i="1262"/>
  <c r="F4" i="1262"/>
  <c r="E4" i="1262"/>
  <c r="H51" i="1263"/>
  <c r="H50" i="1263"/>
  <c r="H49" i="1263"/>
  <c r="H48" i="1263"/>
  <c r="H47" i="1263"/>
  <c r="H46" i="1263"/>
  <c r="H45" i="1263"/>
  <c r="H44" i="1263"/>
  <c r="H43" i="1263"/>
  <c r="H42" i="1263"/>
  <c r="H41" i="1263"/>
  <c r="H40" i="1263"/>
  <c r="H39" i="1263"/>
  <c r="H38" i="1263"/>
  <c r="H37" i="1263"/>
  <c r="H36" i="1263"/>
  <c r="H35" i="1263"/>
  <c r="H34" i="1263"/>
  <c r="H33" i="1263"/>
  <c r="H32" i="1263"/>
  <c r="H31" i="1263"/>
  <c r="H30" i="1263"/>
  <c r="H29" i="1263"/>
  <c r="H28" i="1263"/>
  <c r="H26" i="1263"/>
  <c r="H25" i="1263"/>
  <c r="H24" i="1263"/>
  <c r="H23" i="1263"/>
  <c r="H22" i="1263"/>
  <c r="H21" i="1263"/>
  <c r="H20" i="1263"/>
  <c r="H19" i="1263"/>
  <c r="H18" i="1263"/>
  <c r="H17" i="1263"/>
  <c r="H16" i="1263"/>
  <c r="H15" i="1263"/>
  <c r="H14" i="1263"/>
  <c r="H13" i="1263"/>
  <c r="H12" i="1263"/>
  <c r="H11" i="1263"/>
  <c r="H10" i="1263"/>
  <c r="H9" i="1263"/>
  <c r="H8" i="1263"/>
  <c r="H7" i="1263"/>
  <c r="H6" i="1263"/>
  <c r="H5" i="1263"/>
  <c r="H4" i="1263"/>
  <c r="H51" i="1262"/>
  <c r="H50" i="1262"/>
  <c r="H49" i="1262"/>
  <c r="H48" i="1262"/>
  <c r="H47" i="1262"/>
  <c r="H46" i="1262"/>
  <c r="H45" i="1262"/>
  <c r="H44" i="1262"/>
  <c r="H43" i="1262"/>
  <c r="H42" i="1262"/>
  <c r="H41" i="1262"/>
  <c r="H40" i="1262"/>
  <c r="H39" i="1262"/>
  <c r="H38" i="1262"/>
  <c r="H37" i="1262"/>
  <c r="H36" i="1262"/>
  <c r="H35" i="1262"/>
  <c r="H34" i="1262"/>
  <c r="H33" i="1262"/>
  <c r="H32" i="1262"/>
  <c r="H31" i="1262"/>
  <c r="H30" i="1262"/>
  <c r="H29" i="1262"/>
  <c r="H28" i="1262"/>
  <c r="H26" i="1262"/>
  <c r="H25" i="1262"/>
  <c r="H24" i="1262"/>
  <c r="H23" i="1262"/>
  <c r="H22" i="1262"/>
  <c r="H21" i="1262"/>
  <c r="H20" i="1262"/>
  <c r="H19" i="1262"/>
  <c r="H18" i="1262"/>
  <c r="H17" i="1262"/>
  <c r="H16" i="1262"/>
  <c r="H15" i="1262"/>
  <c r="H14" i="1262"/>
  <c r="H13" i="1262"/>
  <c r="H12" i="1262"/>
  <c r="H11" i="1262"/>
  <c r="H10" i="1262"/>
  <c r="H9" i="1262"/>
  <c r="H8" i="1262"/>
  <c r="H7" i="1262"/>
  <c r="H6" i="1262"/>
  <c r="H5" i="1262"/>
  <c r="H4" i="1262"/>
  <c r="F51" i="1261" l="1"/>
  <c r="E51" i="1261"/>
  <c r="F50" i="1261"/>
  <c r="E50" i="1261"/>
  <c r="F49" i="1261"/>
  <c r="E49" i="1261"/>
  <c r="F48" i="1261"/>
  <c r="E48" i="1261"/>
  <c r="F47" i="1261"/>
  <c r="E47" i="1261"/>
  <c r="F46" i="1261"/>
  <c r="E46" i="1261"/>
  <c r="F45" i="1261"/>
  <c r="E45" i="1261"/>
  <c r="F44" i="1261"/>
  <c r="E44" i="1261"/>
  <c r="F43" i="1261"/>
  <c r="E43" i="1261"/>
  <c r="F42" i="1261"/>
  <c r="E42" i="1261"/>
  <c r="F41" i="1261"/>
  <c r="E41" i="1261"/>
  <c r="F40" i="1261"/>
  <c r="E40" i="1261"/>
  <c r="F39" i="1261"/>
  <c r="E39" i="1261"/>
  <c r="F38" i="1261"/>
  <c r="E38" i="1261"/>
  <c r="F37" i="1261"/>
  <c r="E37" i="1261"/>
  <c r="F36" i="1261"/>
  <c r="E36" i="1261"/>
  <c r="F35" i="1261"/>
  <c r="E35" i="1261"/>
  <c r="F34" i="1261"/>
  <c r="E34" i="1261"/>
  <c r="F33" i="1261"/>
  <c r="E33" i="1261"/>
  <c r="F32" i="1261"/>
  <c r="E32" i="1261"/>
  <c r="F31" i="1261"/>
  <c r="E31" i="1261"/>
  <c r="F30" i="1261"/>
  <c r="E30" i="1261"/>
  <c r="F29" i="1261"/>
  <c r="E29" i="1261"/>
  <c r="F28" i="1261"/>
  <c r="E28" i="1261"/>
  <c r="F27" i="1261"/>
  <c r="E27" i="1261"/>
  <c r="F26" i="1261"/>
  <c r="E26" i="1261"/>
  <c r="F25" i="1261"/>
  <c r="E25" i="1261"/>
  <c r="F24" i="1261"/>
  <c r="E24" i="1261"/>
  <c r="F23" i="1261"/>
  <c r="E23" i="1261"/>
  <c r="F22" i="1261"/>
  <c r="E22" i="1261"/>
  <c r="F21" i="1261"/>
  <c r="E21" i="1261"/>
  <c r="F20" i="1261"/>
  <c r="E20" i="1261"/>
  <c r="F19" i="1261"/>
  <c r="E19" i="1261"/>
  <c r="F18" i="1261"/>
  <c r="E18" i="1261"/>
  <c r="F17" i="1261"/>
  <c r="E17" i="1261"/>
  <c r="F16" i="1261"/>
  <c r="E16" i="1261"/>
  <c r="F15" i="1261"/>
  <c r="E15" i="1261"/>
  <c r="F14" i="1261"/>
  <c r="E14" i="1261"/>
  <c r="F13" i="1261"/>
  <c r="E13" i="1261"/>
  <c r="F12" i="1261"/>
  <c r="E12" i="1261"/>
  <c r="F11" i="1261"/>
  <c r="E11" i="1261"/>
  <c r="F10" i="1261"/>
  <c r="E10" i="1261"/>
  <c r="F9" i="1261"/>
  <c r="E9" i="1261"/>
  <c r="F8" i="1261"/>
  <c r="E8" i="1261"/>
  <c r="F7" i="1261"/>
  <c r="E7" i="1261"/>
  <c r="F6" i="1261"/>
  <c r="E6" i="1261"/>
  <c r="F5" i="1261"/>
  <c r="E5" i="1261"/>
  <c r="F4" i="1261"/>
  <c r="E4" i="1261"/>
  <c r="H51" i="1261"/>
  <c r="H50" i="1261"/>
  <c r="H49" i="1261"/>
  <c r="H48" i="1261"/>
  <c r="H47" i="1261"/>
  <c r="H46" i="1261"/>
  <c r="H45" i="1261"/>
  <c r="H44" i="1261"/>
  <c r="H43" i="1261"/>
  <c r="H42" i="1261"/>
  <c r="H41" i="1261"/>
  <c r="H40" i="1261"/>
  <c r="H39" i="1261"/>
  <c r="H38" i="1261"/>
  <c r="H37" i="1261"/>
  <c r="H36" i="1261"/>
  <c r="H35" i="1261"/>
  <c r="H34" i="1261"/>
  <c r="H33" i="1261"/>
  <c r="H32" i="1261"/>
  <c r="H31" i="1261"/>
  <c r="H30" i="1261"/>
  <c r="H29" i="1261"/>
  <c r="H28" i="1261"/>
  <c r="H26" i="1261"/>
  <c r="H25" i="1261"/>
  <c r="H24" i="1261"/>
  <c r="H23" i="1261"/>
  <c r="H22" i="1261"/>
  <c r="H21" i="1261"/>
  <c r="H20" i="1261"/>
  <c r="H19" i="1261"/>
  <c r="H18" i="1261"/>
  <c r="H17" i="1261"/>
  <c r="H16" i="1261"/>
  <c r="H15" i="1261"/>
  <c r="H14" i="1261"/>
  <c r="H13" i="1261"/>
  <c r="H12" i="1261"/>
  <c r="H11" i="1261"/>
  <c r="H10" i="1261"/>
  <c r="H9" i="1261"/>
  <c r="H8" i="1261"/>
  <c r="H7" i="1261"/>
  <c r="H6" i="1261"/>
  <c r="H5" i="1261"/>
  <c r="H4" i="1261"/>
  <c r="F51" i="1260" l="1"/>
  <c r="E51" i="1260"/>
  <c r="F50" i="1260"/>
  <c r="E50" i="1260"/>
  <c r="F49" i="1260"/>
  <c r="E49" i="1260"/>
  <c r="F48" i="1260"/>
  <c r="E48" i="1260"/>
  <c r="F47" i="1260"/>
  <c r="E47" i="1260"/>
  <c r="F46" i="1260"/>
  <c r="E46" i="1260"/>
  <c r="F45" i="1260"/>
  <c r="E45" i="1260"/>
  <c r="F44" i="1260"/>
  <c r="E44" i="1260"/>
  <c r="F43" i="1260"/>
  <c r="E43" i="1260"/>
  <c r="F42" i="1260"/>
  <c r="E42" i="1260"/>
  <c r="F41" i="1260"/>
  <c r="E41" i="1260"/>
  <c r="F40" i="1260"/>
  <c r="E40" i="1260"/>
  <c r="F39" i="1260"/>
  <c r="E39" i="1260"/>
  <c r="F38" i="1260"/>
  <c r="E38" i="1260"/>
  <c r="F37" i="1260"/>
  <c r="E37" i="1260"/>
  <c r="F36" i="1260"/>
  <c r="E36" i="1260"/>
  <c r="F35" i="1260"/>
  <c r="E35" i="1260"/>
  <c r="F34" i="1260"/>
  <c r="E34" i="1260"/>
  <c r="F33" i="1260"/>
  <c r="E33" i="1260"/>
  <c r="F32" i="1260"/>
  <c r="E32" i="1260"/>
  <c r="F31" i="1260"/>
  <c r="E31" i="1260"/>
  <c r="F30" i="1260"/>
  <c r="E30" i="1260"/>
  <c r="F29" i="1260"/>
  <c r="E29" i="1260"/>
  <c r="F28" i="1260"/>
  <c r="E28" i="1260"/>
  <c r="F27" i="1260"/>
  <c r="E27" i="1260"/>
  <c r="F26" i="1260"/>
  <c r="E26" i="1260"/>
  <c r="F25" i="1260"/>
  <c r="E25" i="1260"/>
  <c r="F24" i="1260"/>
  <c r="E24" i="1260"/>
  <c r="F23" i="1260"/>
  <c r="E23" i="1260"/>
  <c r="F22" i="1260"/>
  <c r="E22" i="1260"/>
  <c r="F21" i="1260"/>
  <c r="E21" i="1260"/>
  <c r="F20" i="1260"/>
  <c r="E20" i="1260"/>
  <c r="F19" i="1260"/>
  <c r="E19" i="1260"/>
  <c r="F18" i="1260"/>
  <c r="E18" i="1260"/>
  <c r="F17" i="1260"/>
  <c r="E17" i="1260"/>
  <c r="F16" i="1260"/>
  <c r="E16" i="1260"/>
  <c r="F15" i="1260"/>
  <c r="E15" i="1260"/>
  <c r="F14" i="1260"/>
  <c r="E14" i="1260"/>
  <c r="F13" i="1260"/>
  <c r="E13" i="1260"/>
  <c r="F12" i="1260"/>
  <c r="E12" i="1260"/>
  <c r="F11" i="1260"/>
  <c r="E11" i="1260"/>
  <c r="F10" i="1260"/>
  <c r="E10" i="1260"/>
  <c r="F9" i="1260"/>
  <c r="E9" i="1260"/>
  <c r="F8" i="1260"/>
  <c r="E8" i="1260"/>
  <c r="F7" i="1260"/>
  <c r="E7" i="1260"/>
  <c r="F6" i="1260"/>
  <c r="E6" i="1260"/>
  <c r="F5" i="1260"/>
  <c r="E5" i="1260"/>
  <c r="F4" i="1260"/>
  <c r="E4" i="1260"/>
  <c r="H51" i="1260"/>
  <c r="H50" i="1260"/>
  <c r="H49" i="1260"/>
  <c r="H48" i="1260"/>
  <c r="H47" i="1260"/>
  <c r="H46" i="1260"/>
  <c r="H45" i="1260"/>
  <c r="H44" i="1260"/>
  <c r="H43" i="1260"/>
  <c r="H42" i="1260"/>
  <c r="H41" i="1260"/>
  <c r="H40" i="1260"/>
  <c r="H39" i="1260"/>
  <c r="H38" i="1260"/>
  <c r="H37" i="1260"/>
  <c r="H36" i="1260"/>
  <c r="H35" i="1260"/>
  <c r="H34" i="1260"/>
  <c r="H33" i="1260"/>
  <c r="H32" i="1260"/>
  <c r="H31" i="1260"/>
  <c r="H30" i="1260"/>
  <c r="H29" i="1260"/>
  <c r="H28" i="1260"/>
  <c r="H26" i="1260"/>
  <c r="H25" i="1260"/>
  <c r="H24" i="1260"/>
  <c r="H23" i="1260"/>
  <c r="H22" i="1260"/>
  <c r="H21" i="1260"/>
  <c r="H20" i="1260"/>
  <c r="H19" i="1260"/>
  <c r="H18" i="1260"/>
  <c r="H17" i="1260"/>
  <c r="H16" i="1260"/>
  <c r="H15" i="1260"/>
  <c r="H14" i="1260"/>
  <c r="H13" i="1260"/>
  <c r="H12" i="1260"/>
  <c r="H11" i="1260"/>
  <c r="H10" i="1260"/>
  <c r="H9" i="1260"/>
  <c r="H8" i="1260"/>
  <c r="H7" i="1260"/>
  <c r="H6" i="1260"/>
  <c r="H5" i="1260"/>
  <c r="H4" i="1260"/>
  <c r="F51" i="1259" l="1"/>
  <c r="E51" i="1259"/>
  <c r="F50" i="1259"/>
  <c r="E50" i="1259"/>
  <c r="F49" i="1259"/>
  <c r="E49" i="1259"/>
  <c r="F48" i="1259"/>
  <c r="E48" i="1259"/>
  <c r="F47" i="1259"/>
  <c r="E47" i="1259"/>
  <c r="F46" i="1259"/>
  <c r="E46" i="1259"/>
  <c r="F45" i="1259"/>
  <c r="E45" i="1259"/>
  <c r="F44" i="1259"/>
  <c r="E44" i="1259"/>
  <c r="F43" i="1259"/>
  <c r="E43" i="1259"/>
  <c r="F42" i="1259"/>
  <c r="E42" i="1259"/>
  <c r="F41" i="1259"/>
  <c r="E41" i="1259"/>
  <c r="F40" i="1259"/>
  <c r="E40" i="1259"/>
  <c r="F39" i="1259"/>
  <c r="E39" i="1259"/>
  <c r="F38" i="1259"/>
  <c r="E38" i="1259"/>
  <c r="F37" i="1259"/>
  <c r="E37" i="1259"/>
  <c r="F36" i="1259"/>
  <c r="E36" i="1259"/>
  <c r="F35" i="1259"/>
  <c r="E35" i="1259"/>
  <c r="F34" i="1259"/>
  <c r="E34" i="1259"/>
  <c r="F33" i="1259"/>
  <c r="E33" i="1259"/>
  <c r="F32" i="1259"/>
  <c r="E32" i="1259"/>
  <c r="F31" i="1259"/>
  <c r="E31" i="1259"/>
  <c r="F30" i="1259"/>
  <c r="E30" i="1259"/>
  <c r="F29" i="1259"/>
  <c r="E29" i="1259"/>
  <c r="F28" i="1259"/>
  <c r="E28" i="1259"/>
  <c r="F27" i="1259"/>
  <c r="E27" i="1259"/>
  <c r="F26" i="1259"/>
  <c r="E26" i="1259"/>
  <c r="F25" i="1259"/>
  <c r="E25" i="1259"/>
  <c r="F24" i="1259"/>
  <c r="E24" i="1259"/>
  <c r="F23" i="1259"/>
  <c r="E23" i="1259"/>
  <c r="F22" i="1259"/>
  <c r="E22" i="1259"/>
  <c r="F21" i="1259"/>
  <c r="E21" i="1259"/>
  <c r="F20" i="1259"/>
  <c r="E20" i="1259"/>
  <c r="F19" i="1259"/>
  <c r="E19" i="1259"/>
  <c r="F18" i="1259"/>
  <c r="E18" i="1259"/>
  <c r="F17" i="1259"/>
  <c r="E17" i="1259"/>
  <c r="F16" i="1259"/>
  <c r="E16" i="1259"/>
  <c r="F15" i="1259"/>
  <c r="E15" i="1259"/>
  <c r="F14" i="1259"/>
  <c r="E14" i="1259"/>
  <c r="F13" i="1259"/>
  <c r="E13" i="1259"/>
  <c r="F12" i="1259"/>
  <c r="E12" i="1259"/>
  <c r="F11" i="1259"/>
  <c r="E11" i="1259"/>
  <c r="F10" i="1259"/>
  <c r="E10" i="1259"/>
  <c r="F9" i="1259"/>
  <c r="E9" i="1259"/>
  <c r="F8" i="1259"/>
  <c r="E8" i="1259"/>
  <c r="F7" i="1259"/>
  <c r="E7" i="1259"/>
  <c r="F6" i="1259"/>
  <c r="E6" i="1259"/>
  <c r="F5" i="1259"/>
  <c r="E5" i="1259"/>
  <c r="F4" i="1259"/>
  <c r="E4" i="1259"/>
  <c r="F51" i="1258"/>
  <c r="E51" i="1258"/>
  <c r="F50" i="1258"/>
  <c r="E50" i="1258"/>
  <c r="F49" i="1258"/>
  <c r="E49" i="1258"/>
  <c r="F48" i="1258"/>
  <c r="E48" i="1258"/>
  <c r="F47" i="1258"/>
  <c r="E47" i="1258"/>
  <c r="F46" i="1258"/>
  <c r="E46" i="1258"/>
  <c r="F45" i="1258"/>
  <c r="E45" i="1258"/>
  <c r="F44" i="1258"/>
  <c r="E44" i="1258"/>
  <c r="F43" i="1258"/>
  <c r="E43" i="1258"/>
  <c r="F42" i="1258"/>
  <c r="E42" i="1258"/>
  <c r="F41" i="1258"/>
  <c r="E41" i="1258"/>
  <c r="F40" i="1258"/>
  <c r="E40" i="1258"/>
  <c r="F39" i="1258"/>
  <c r="E39" i="1258"/>
  <c r="F38" i="1258"/>
  <c r="E38" i="1258"/>
  <c r="F37" i="1258"/>
  <c r="E37" i="1258"/>
  <c r="F36" i="1258"/>
  <c r="E36" i="1258"/>
  <c r="F35" i="1258"/>
  <c r="E35" i="1258"/>
  <c r="F34" i="1258"/>
  <c r="E34" i="1258"/>
  <c r="F33" i="1258"/>
  <c r="E33" i="1258"/>
  <c r="F32" i="1258"/>
  <c r="E32" i="1258"/>
  <c r="F31" i="1258"/>
  <c r="E31" i="1258"/>
  <c r="F30" i="1258"/>
  <c r="E30" i="1258"/>
  <c r="F29" i="1258"/>
  <c r="E29" i="1258"/>
  <c r="F28" i="1258"/>
  <c r="E28" i="1258"/>
  <c r="F27" i="1258"/>
  <c r="E27" i="1258"/>
  <c r="F26" i="1258"/>
  <c r="E26" i="1258"/>
  <c r="F25" i="1258"/>
  <c r="E25" i="1258"/>
  <c r="F24" i="1258"/>
  <c r="E24" i="1258"/>
  <c r="F23" i="1258"/>
  <c r="E23" i="1258"/>
  <c r="F22" i="1258"/>
  <c r="E22" i="1258"/>
  <c r="F21" i="1258"/>
  <c r="E21" i="1258"/>
  <c r="F20" i="1258"/>
  <c r="E20" i="1258"/>
  <c r="F19" i="1258"/>
  <c r="E19" i="1258"/>
  <c r="F18" i="1258"/>
  <c r="E18" i="1258"/>
  <c r="F17" i="1258"/>
  <c r="E17" i="1258"/>
  <c r="F16" i="1258"/>
  <c r="E16" i="1258"/>
  <c r="F15" i="1258"/>
  <c r="E15" i="1258"/>
  <c r="F14" i="1258"/>
  <c r="E14" i="1258"/>
  <c r="F13" i="1258"/>
  <c r="E13" i="1258"/>
  <c r="F12" i="1258"/>
  <c r="E12" i="1258"/>
  <c r="F11" i="1258"/>
  <c r="E11" i="1258"/>
  <c r="F10" i="1258"/>
  <c r="E10" i="1258"/>
  <c r="F9" i="1258"/>
  <c r="E9" i="1258"/>
  <c r="F8" i="1258"/>
  <c r="E8" i="1258"/>
  <c r="F7" i="1258"/>
  <c r="E7" i="1258"/>
  <c r="F6" i="1258"/>
  <c r="E6" i="1258"/>
  <c r="F5" i="1258"/>
  <c r="E5" i="1258"/>
  <c r="F4" i="1258"/>
  <c r="E4" i="1258"/>
  <c r="H51" i="1259"/>
  <c r="H50" i="1259"/>
  <c r="H49" i="1259"/>
  <c r="H48" i="1259"/>
  <c r="H47" i="1259"/>
  <c r="H46" i="1259"/>
  <c r="H45" i="1259"/>
  <c r="H44" i="1259"/>
  <c r="H43" i="1259"/>
  <c r="H42" i="1259"/>
  <c r="H41" i="1259"/>
  <c r="H40" i="1259"/>
  <c r="H39" i="1259"/>
  <c r="H38" i="1259"/>
  <c r="H37" i="1259"/>
  <c r="H36" i="1259"/>
  <c r="H35" i="1259"/>
  <c r="H34" i="1259"/>
  <c r="H33" i="1259"/>
  <c r="H32" i="1259"/>
  <c r="H31" i="1259"/>
  <c r="H30" i="1259"/>
  <c r="H29" i="1259"/>
  <c r="H28" i="1259"/>
  <c r="H26" i="1259"/>
  <c r="H25" i="1259"/>
  <c r="H24" i="1259"/>
  <c r="H23" i="1259"/>
  <c r="H22" i="1259"/>
  <c r="H21" i="1259"/>
  <c r="H20" i="1259"/>
  <c r="H19" i="1259"/>
  <c r="H18" i="1259"/>
  <c r="H17" i="1259"/>
  <c r="H16" i="1259"/>
  <c r="H15" i="1259"/>
  <c r="H14" i="1259"/>
  <c r="H13" i="1259"/>
  <c r="H12" i="1259"/>
  <c r="H11" i="1259"/>
  <c r="H10" i="1259"/>
  <c r="H9" i="1259"/>
  <c r="H8" i="1259"/>
  <c r="H7" i="1259"/>
  <c r="H6" i="1259"/>
  <c r="H5" i="1259"/>
  <c r="H4" i="1259"/>
  <c r="H51" i="1258"/>
  <c r="H50" i="1258"/>
  <c r="H49" i="1258"/>
  <c r="H48" i="1258"/>
  <c r="H47" i="1258"/>
  <c r="H46" i="1258"/>
  <c r="H45" i="1258"/>
  <c r="H44" i="1258"/>
  <c r="H43" i="1258"/>
  <c r="H42" i="1258"/>
  <c r="H41" i="1258"/>
  <c r="H40" i="1258"/>
  <c r="H39" i="1258"/>
  <c r="H38" i="1258"/>
  <c r="H37" i="1258"/>
  <c r="H36" i="1258"/>
  <c r="H35" i="1258"/>
  <c r="H34" i="1258"/>
  <c r="H33" i="1258"/>
  <c r="H32" i="1258"/>
  <c r="H31" i="1258"/>
  <c r="H30" i="1258"/>
  <c r="H29" i="1258"/>
  <c r="H28" i="1258"/>
  <c r="H26" i="1258"/>
  <c r="H25" i="1258"/>
  <c r="H24" i="1258"/>
  <c r="H23" i="1258"/>
  <c r="H22" i="1258"/>
  <c r="H21" i="1258"/>
  <c r="H20" i="1258"/>
  <c r="H19" i="1258"/>
  <c r="H18" i="1258"/>
  <c r="H17" i="1258"/>
  <c r="H16" i="1258"/>
  <c r="H15" i="1258"/>
  <c r="H14" i="1258"/>
  <c r="H13" i="1258"/>
  <c r="H12" i="1258"/>
  <c r="H11" i="1258"/>
  <c r="H10" i="1258"/>
  <c r="H9" i="1258"/>
  <c r="H8" i="1258"/>
  <c r="H7" i="1258"/>
  <c r="H6" i="1258"/>
  <c r="H5" i="1258"/>
  <c r="H4" i="1258"/>
</calcChain>
</file>

<file path=xl/sharedStrings.xml><?xml version="1.0" encoding="utf-8"?>
<sst xmlns="http://schemas.openxmlformats.org/spreadsheetml/2006/main" count="1049" uniqueCount="157">
  <si>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</si>
  <si>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</si>
  <si>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</si>
  <si>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</si>
  <si>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</si>
  <si>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</si>
  <si>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</si>
  <si>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</si>
  <si>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</si>
  <si>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</si>
  <si>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</si>
  <si>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</si>
  <si>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</si>
  <si>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</si>
  <si>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</si>
  <si>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</si>
  <si>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</si>
  <si>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</si>
  <si>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</si>
  <si>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</si>
  <si>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</si>
  <si>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</si>
  <si>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</si>
  <si>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</si>
  <si>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</si>
  <si>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</si>
  <si>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</si>
  <si>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</si>
  <si>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</si>
  <si>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</si>
  <si>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</si>
  <si>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</si>
  <si>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</si>
  <si>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</si>
  <si>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</si>
  <si>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</si>
  <si>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</si>
  <si>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</si>
  <si>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</si>
  <si>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</si>
  <si>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</si>
  <si>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</si>
  <si>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</si>
  <si>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</si>
  <si>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</si>
  <si>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</si>
  <si>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</si>
  <si>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</si>
  <si>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</si>
  <si>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</si>
  <si>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</si>
  <si>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Barra Longa</t>
  </si>
  <si>
    <t>Partículas Inaláveis (&lt;10µm)</t>
  </si>
  <si>
    <t>Barra Longa Volta da Capela</t>
  </si>
  <si>
    <t>Centro Av. do Contorno</t>
  </si>
  <si>
    <t>PUC Barreiro</t>
  </si>
  <si>
    <t>PUC São Gabriel</t>
  </si>
  <si>
    <t>Alterosa</t>
  </si>
  <si>
    <t>Centro Administrativo de Betim</t>
  </si>
  <si>
    <t>Petrovale</t>
  </si>
  <si>
    <t>Centro E. M. Pr. Vicente Assunção</t>
  </si>
  <si>
    <t>Comunidade do Feijão</t>
  </si>
  <si>
    <t>Parque da Cachoeira</t>
  </si>
  <si>
    <t>Aeroporto CMD</t>
  </si>
  <si>
    <t>Corregos</t>
  </si>
  <si>
    <t>Sapo</t>
  </si>
  <si>
    <t>Basílica</t>
  </si>
  <si>
    <t>Partículas Respiráveis (PM2,5)</t>
  </si>
  <si>
    <t>Jardim Profeta</t>
  </si>
  <si>
    <t>Lobo Leite</t>
  </si>
  <si>
    <t>Ozônio</t>
  </si>
  <si>
    <t>Matriz</t>
  </si>
  <si>
    <t>Novo Plataforma</t>
  </si>
  <si>
    <t>Pires</t>
  </si>
  <si>
    <t>SENAC Vale do Aço</t>
  </si>
  <si>
    <t>Cascata</t>
  </si>
  <si>
    <t>Piratininga</t>
  </si>
  <si>
    <t>Bom Retiro</t>
  </si>
  <si>
    <t>Cariru</t>
  </si>
  <si>
    <t>Cidade Nobre</t>
  </si>
  <si>
    <t>Veneza</t>
  </si>
  <si>
    <t>Felix</t>
  </si>
  <si>
    <t>Major Lage</t>
  </si>
  <si>
    <t>Panorama</t>
  </si>
  <si>
    <t>Pará</t>
  </si>
  <si>
    <t>Santa Rita Durão</t>
  </si>
  <si>
    <t>Motas</t>
  </si>
  <si>
    <t>Clube do União</t>
  </si>
  <si>
    <t>Copasa</t>
  </si>
  <si>
    <t>Lagoa Trindade Rodrigues</t>
  </si>
  <si>
    <t>São Domingos</t>
  </si>
  <si>
    <t>Sérgio Ulhoa</t>
  </si>
  <si>
    <t>FUNAN</t>
  </si>
  <si>
    <t>SAAE</t>
  </si>
  <si>
    <t>Célvia</t>
  </si>
  <si>
    <t>Centro</t>
  </si>
  <si>
    <t>Escola Municipal Filhinha Gama (Vila ICAL)</t>
  </si>
  <si>
    <t>Jardim Encantado</t>
  </si>
  <si>
    <t>Cecília Meireles</t>
  </si>
  <si>
    <t>Hospital Vital Brasil</t>
  </si>
  <si>
    <t>Sementinha</t>
  </si>
  <si>
    <t>SENAI/CFP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</si>
  <si>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</si>
  <si>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Dióxido de Enxofre</t>
  </si>
  <si>
    <t>Dióxido de Nitrogênio</t>
  </si>
  <si>
    <t>Boletim de Fevereiro Dia:</t>
  </si>
  <si>
    <t>Boletim da Qualidade do Ar</t>
  </si>
  <si>
    <r>
      <t>Superintendência Regional de Meio Ambiente</t>
    </r>
    <r>
      <rPr>
        <b/>
        <vertAlign val="superscript"/>
        <sz val="8"/>
        <color rgb="FF92D050"/>
        <rFont val="Arial"/>
        <family val="2"/>
      </rPr>
      <t>(1)</t>
    </r>
  </si>
  <si>
    <t>Estação Barra Longa Volta da Capela</t>
  </si>
  <si>
    <t>Estação Centro Av. do Contorno</t>
  </si>
  <si>
    <t>Estação PUC Barreiro</t>
  </si>
  <si>
    <t>Estação PUC São Gabriel</t>
  </si>
  <si>
    <t>Estação Alterosa</t>
  </si>
  <si>
    <t>Estação Centro Administrativo de Betim</t>
  </si>
  <si>
    <t>Estação Petrovale</t>
  </si>
  <si>
    <t>Estação Centro E. M. Pr. Vicente Assunção</t>
  </si>
  <si>
    <t>Estação Comunidade do Feijão</t>
  </si>
  <si>
    <t>Estação Parque da Cachoeira</t>
  </si>
  <si>
    <t>Estação Aeroporto CMD</t>
  </si>
  <si>
    <t>Estação Corregos</t>
  </si>
  <si>
    <t>Estação Sapo</t>
  </si>
  <si>
    <t>Estação Basílica</t>
  </si>
  <si>
    <t>Estação Jardim Profeta</t>
  </si>
  <si>
    <t>Estação Lobo Leite</t>
  </si>
  <si>
    <t>Estação Matriz</t>
  </si>
  <si>
    <t>Estação Novo Plataforma</t>
  </si>
  <si>
    <t>Estação Pires</t>
  </si>
  <si>
    <t>Estação SENAC Vale do Aço</t>
  </si>
  <si>
    <t>Estação Cascata</t>
  </si>
  <si>
    <t>Estação Piratininga</t>
  </si>
  <si>
    <t>Estação Bom Retiro</t>
  </si>
  <si>
    <t>Estação Cariru</t>
  </si>
  <si>
    <t>Estação Cidade Nobre</t>
  </si>
  <si>
    <t>Estação Veneza</t>
  </si>
  <si>
    <t>Estação Felix</t>
  </si>
  <si>
    <t>Estação Major Lage</t>
  </si>
  <si>
    <t>Estação Panorama</t>
  </si>
  <si>
    <t>Estação Pará</t>
  </si>
  <si>
    <t>Estação Santa Rita Durão</t>
  </si>
  <si>
    <t>Estação Motas</t>
  </si>
  <si>
    <t>Estação Clube do União</t>
  </si>
  <si>
    <t>Estação Copasa</t>
  </si>
  <si>
    <t>Estação Lagoa Trindade Rodrigues</t>
  </si>
  <si>
    <t>Estação São Domingos</t>
  </si>
  <si>
    <t>Estação Sérgio Ulhoa</t>
  </si>
  <si>
    <t>Estação FUNAN</t>
  </si>
  <si>
    <t>Estação SAAE</t>
  </si>
  <si>
    <t>Estação Célvia</t>
  </si>
  <si>
    <t>Estação Centro</t>
  </si>
  <si>
    <t>Estação Filhinha Gama</t>
  </si>
  <si>
    <t>Estação Jardim Encantado</t>
  </si>
  <si>
    <t>Estação Cecília Meireles</t>
  </si>
  <si>
    <t>Estação Hospital Vital Brasil</t>
  </si>
  <si>
    <t>Estação Escola Sementinha</t>
  </si>
  <si>
    <t>Estação SENAI/CFP</t>
  </si>
  <si>
    <t>Toda a população pode apresentar sintomas como tosse seca, cansaço, ardor nos olhos, nariz e garganta. Pessoas de grupos sensíveis (crianças, idosos e pessoas com doenças respiratórias e cardíacas) podem apresentar efeitos mais sérios na saúde.</t>
  </si>
  <si>
    <t>Resolução CONAMA nº 506, de 05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</si>
</sst>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</font>
    <font>
      <sz val="11"/>
      <color theme="1" tint="0.249977111117893"/>
      <name val="Arial"/>
      <family val="2"/>
    </font>
    <font>
      <b/>
      <sz val="18"/>
      <color rgb="FF92D050"/>
      <name val="Arial"/>
      <family val="2"/>
    </font>
    <font>
      <b/>
      <sz val="8"/>
      <color rgb="FF92D050"/>
      <name val="Arial"/>
      <family val="2"/>
    </font>
    <font>
      <b/>
      <vertAlign val="superscript"/>
      <sz val="8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theme="0" tint="-4.9989318521683403E-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1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11" borderId="0" xfId="1" applyFont="1" applyFill="1" applyAlignment="1">
      <alignment vertical="center" wrapText="1"/>
    </xf>
    <xf numFmtId="0" fontId="1" fillId="0" borderId="0" xfId="1" applyFont="1" applyAlignment="1">
      <alignment vertical="center" wrapText="1"/>
    </xf>
    <xf numFmtId="9" fontId="11" fillId="0" borderId="0" xfId="2" applyFont="1" applyAlignment="1">
      <alignment horizontal="centerContinuous" vertical="center" wrapText="1"/>
    </xf>
    <xf numFmtId="0" fontId="11" fillId="0" borderId="0" xfId="1" applyFont="1" applyAlignment="1">
      <alignment horizontal="centerContinuous" vertical="center" wrapText="1"/>
    </xf>
    <xf numFmtId="14" fontId="11" fillId="12" borderId="0" xfId="1" applyNumberFormat="1" applyFont="1" applyFill="1" applyBorder="1" applyAlignment="1">
      <alignment horizontal="left" vertical="center" wrapText="1"/>
    </xf>
    <xf numFmtId="0" fontId="12" fillId="12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3" borderId="0" xfId="1" applyFont="1" applyFill="1" applyAlignment="1">
      <alignment vertical="center" wrapText="1"/>
    </xf>
    <xf numFmtId="0" fontId="1" fillId="13" borderId="1" xfId="1" applyFont="1" applyFill="1" applyBorder="1" applyAlignment="1">
      <alignment vertical="center" wrapText="1"/>
    </xf>
    <xf numFmtId="0" fontId="13" fillId="14" borderId="2" xfId="1" applyFont="1" applyFill="1" applyBorder="1" applyAlignment="1">
      <alignment horizontal="center" vertical="center" wrapText="1"/>
    </xf>
    <xf numFmtId="0" fontId="15" fillId="14" borderId="2" xfId="1" applyFont="1" applyFill="1" applyBorder="1" applyAlignment="1">
      <alignment horizontal="center" vertical="center" wrapText="1"/>
    </xf>
    <xf numFmtId="0" fontId="16" fillId="14" borderId="2" xfId="1" applyFont="1" applyFill="1" applyBorder="1" applyAlignment="1">
      <alignment horizontal="center" vertical="center" wrapText="1"/>
    </xf>
    <xf numFmtId="0" fontId="1" fillId="13" borderId="2" xfId="1" applyFont="1" applyFill="1" applyBorder="1" applyAlignment="1">
      <alignment horizontal="center" vertical="center" wrapText="1"/>
    </xf>
    <xf numFmtId="0" fontId="1" fillId="13" borderId="2" xfId="1" applyFont="1" applyFill="1" applyBorder="1" applyAlignment="1">
      <alignment horizontal="center" vertical="center"/>
    </xf>
    <xf numFmtId="1" fontId="1" fillId="13" borderId="2" xfId="1" applyNumberFormat="1" applyFont="1" applyFill="1" applyBorder="1" applyAlignment="1">
      <alignment horizontal="center" vertical="center"/>
    </xf>
    <xf numFmtId="0" fontId="1" fillId="3" borderId="0" xfId="1" applyFont="1" applyFill="1"/>
    <xf numFmtId="0" fontId="1" fillId="0" borderId="0" xfId="1" applyFont="1"/>
    <xf numFmtId="0" fontId="1" fillId="13" borderId="3" xfId="1" applyFont="1" applyFill="1" applyBorder="1" applyAlignment="1">
      <alignment horizontal="center" vertical="center" wrapText="1"/>
    </xf>
    <xf numFmtId="0" fontId="1" fillId="15" borderId="2" xfId="1" applyFont="1" applyFill="1" applyBorder="1" applyAlignment="1">
      <alignment horizontal="center" vertical="center"/>
    </xf>
    <xf numFmtId="0" fontId="1" fillId="15" borderId="2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left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vertical="center" wrapText="1"/>
    </xf>
    <xf numFmtId="0" fontId="1" fillId="3" borderId="0" xfId="1" applyFont="1" applyFill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2" fillId="5" borderId="0" xfId="1" applyFont="1" applyFill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 wrapText="1"/>
    </xf>
    <xf numFmtId="0" fontId="1" fillId="15" borderId="5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5" borderId="0" xfId="1" applyFont="1" applyFill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2" fillId="5" borderId="0" xfId="1" applyFont="1" applyFill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9" fillId="5" borderId="7" xfId="1" quotePrefix="1" applyFont="1" applyFill="1" applyBorder="1" applyAlignment="1">
      <alignment horizontal="center" vertical="center" wrapText="1"/>
    </xf>
    <xf numFmtId="0" fontId="9" fillId="5" borderId="8" xfId="1" quotePrefix="1" applyFont="1" applyFill="1" applyBorder="1" applyAlignment="1">
      <alignment horizontal="center" vertical="center" wrapText="1"/>
    </xf>
    <xf numFmtId="0" fontId="9" fillId="5" borderId="9" xfId="1" quotePrefix="1" applyFont="1" applyFill="1" applyBorder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/>
    </xf>
    <xf numFmtId="0" fontId="1" fillId="15" borderId="5" xfId="1" applyFont="1" applyFill="1" applyBorder="1" applyAlignment="1">
      <alignment horizontal="center" vertical="center"/>
    </xf>
    <xf numFmtId="0" fontId="1" fillId="15" borderId="3" xfId="1" applyFont="1" applyFill="1" applyBorder="1" applyAlignment="1">
      <alignment horizontal="center" vertical="center" wrapText="1"/>
    </xf>
    <xf numFmtId="0" fontId="1" fillId="15" borderId="5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gem 2" xfId="2"/>
  </cellStyles>
  <dxfs count="62"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30/01/2025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31/01/2025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Fevereiro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01/02/2025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Fevereiro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02/02/2025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7029450" y="476250"/>
          <a:ext cx="2076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961072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243509</xdr:colOff>
      <xdr:row>0</xdr:row>
      <xdr:rowOff>179320</xdr:rowOff>
    </xdr:from>
    <xdr:to>
      <xdr:col>7</xdr:col>
      <xdr:colOff>3286125</xdr:colOff>
      <xdr:row>0</xdr:row>
      <xdr:rowOff>595136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4234" y="17932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e%20Gesar%202023/Jo&#227;o%20Vitor%20-%20estagi&#225;rio/Macro_boletim_simplific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Atmos"/>
      <sheetName val="Dados_tratados"/>
      <sheetName val="Relatório"/>
      <sheetName val="03-02"/>
    </sheetNames>
    <sheetDataSet>
      <sheetData sheetId="0"/>
      <sheetData sheetId="1">
        <row r="15">
          <cell r="C15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J160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9"/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0"/>
      <c r="B2" s="80"/>
      <c r="C2" s="80"/>
      <c r="D2" s="80"/>
      <c r="E2" s="80"/>
      <c r="F2" s="80"/>
      <c r="G2" s="80"/>
      <c r="H2" s="8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28" t="s">
        <v>7</v>
      </c>
      <c r="B4" s="28"/>
      <c r="C4" s="3" t="s">
        <v>53</v>
      </c>
      <c r="D4" s="5">
        <v>9</v>
      </c>
      <c r="E4" s="4">
        <f t="shared" ref="E4:E51" si="0">IF(D4="","N/D",D4)</f>
        <v>9</v>
      </c>
      <c r="F4" s="5" t="str">
        <f t="shared" ref="F4:F51" si="1">IF(D4="","",IF(D4&lt;=40,$A$58,IF(D4&lt;=80,$A$59,IF(D4&lt;=120,$A$60, IF(D4&lt;=200,$A$61,$A$62)))))</f>
        <v>Boa</v>
      </c>
      <c r="G4" s="3" t="s">
        <v>67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 t="s">
        <v>8</v>
      </c>
      <c r="B5" s="76" t="s">
        <v>9</v>
      </c>
      <c r="C5" s="3" t="s">
        <v>54</v>
      </c>
      <c r="D5" s="5">
        <v>14</v>
      </c>
      <c r="E5" s="4">
        <f t="shared" si="0"/>
        <v>14</v>
      </c>
      <c r="F5" s="5" t="str">
        <f t="shared" si="1"/>
        <v>Boa</v>
      </c>
      <c r="G5" s="3" t="s">
        <v>70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7"/>
      <c r="B6" s="77"/>
      <c r="C6" s="27" t="s">
        <v>55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52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8"/>
      <c r="B7" s="78"/>
      <c r="C7" s="3" t="s">
        <v>56</v>
      </c>
      <c r="D7" s="5">
        <v>23</v>
      </c>
      <c r="E7" s="4">
        <f t="shared" si="0"/>
        <v>23</v>
      </c>
      <c r="F7" s="5" t="str">
        <f t="shared" si="1"/>
        <v>Boa</v>
      </c>
      <c r="G7" s="3" t="s">
        <v>70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6" t="s">
        <v>8</v>
      </c>
      <c r="B8" s="81" t="s">
        <v>10</v>
      </c>
      <c r="C8" s="3" t="s">
        <v>57</v>
      </c>
      <c r="D8" s="5">
        <v>28</v>
      </c>
      <c r="E8" s="4">
        <f t="shared" si="0"/>
        <v>28</v>
      </c>
      <c r="F8" s="5" t="str">
        <f t="shared" si="1"/>
        <v>Boa</v>
      </c>
      <c r="G8" s="3" t="s">
        <v>67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7"/>
      <c r="B9" s="82"/>
      <c r="C9" s="3" t="s">
        <v>58</v>
      </c>
      <c r="D9" s="5">
        <v>25</v>
      </c>
      <c r="E9" s="4">
        <f t="shared" si="0"/>
        <v>25</v>
      </c>
      <c r="F9" s="5" t="str">
        <f t="shared" si="1"/>
        <v>Boa</v>
      </c>
      <c r="G9" s="3" t="s">
        <v>52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8"/>
      <c r="B10" s="83"/>
      <c r="C10" s="3" t="s">
        <v>59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6" t="s">
        <v>8</v>
      </c>
      <c r="B11" s="76" t="s">
        <v>11</v>
      </c>
      <c r="C11" s="3" t="s">
        <v>60</v>
      </c>
      <c r="D11" s="5">
        <v>8</v>
      </c>
      <c r="E11" s="4">
        <f t="shared" si="0"/>
        <v>8</v>
      </c>
      <c r="F11" s="5" t="str">
        <f t="shared" si="1"/>
        <v>Boa</v>
      </c>
      <c r="G11" s="3" t="s">
        <v>52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7"/>
      <c r="B12" s="77"/>
      <c r="C12" s="3" t="s">
        <v>61</v>
      </c>
      <c r="D12" s="5">
        <v>13</v>
      </c>
      <c r="E12" s="4">
        <f t="shared" si="0"/>
        <v>13</v>
      </c>
      <c r="F12" s="5" t="str">
        <f t="shared" si="1"/>
        <v>Boa</v>
      </c>
      <c r="G12" s="3" t="s">
        <v>52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8"/>
      <c r="B13" s="78"/>
      <c r="C13" s="3" t="s">
        <v>62</v>
      </c>
      <c r="D13" s="5">
        <v>13</v>
      </c>
      <c r="E13" s="4">
        <f t="shared" si="0"/>
        <v>13</v>
      </c>
      <c r="F13" s="5" t="str">
        <f t="shared" si="1"/>
        <v>Boa</v>
      </c>
      <c r="G13" s="3" t="s">
        <v>52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6" t="s">
        <v>12</v>
      </c>
      <c r="B14" s="76" t="s">
        <v>13</v>
      </c>
      <c r="C14" s="3" t="s">
        <v>63</v>
      </c>
      <c r="D14" s="5">
        <v>23</v>
      </c>
      <c r="E14" s="4">
        <f t="shared" si="0"/>
        <v>23</v>
      </c>
      <c r="F14" s="5" t="str">
        <f t="shared" si="1"/>
        <v>Boa</v>
      </c>
      <c r="G14" s="3" t="s">
        <v>52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7"/>
      <c r="B15" s="77"/>
      <c r="C15" s="3" t="s">
        <v>64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52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8"/>
      <c r="B16" s="78"/>
      <c r="C16" s="3" t="s">
        <v>65</v>
      </c>
      <c r="D16" s="5">
        <v>11</v>
      </c>
      <c r="E16" s="4">
        <f t="shared" si="0"/>
        <v>11</v>
      </c>
      <c r="F16" s="5" t="str">
        <f t="shared" si="1"/>
        <v>Boa</v>
      </c>
      <c r="G16" s="3" t="s">
        <v>52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6" t="s">
        <v>8</v>
      </c>
      <c r="B17" s="76" t="s">
        <v>14</v>
      </c>
      <c r="C17" s="3" t="s">
        <v>66</v>
      </c>
      <c r="D17" s="5">
        <v>18</v>
      </c>
      <c r="E17" s="4">
        <f t="shared" si="0"/>
        <v>18</v>
      </c>
      <c r="F17" s="5" t="str">
        <f t="shared" si="1"/>
        <v>Boa</v>
      </c>
      <c r="G17" s="3" t="s">
        <v>103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7"/>
      <c r="B18" s="77"/>
      <c r="C18" s="3" t="s">
        <v>68</v>
      </c>
      <c r="D18" s="5">
        <v>21</v>
      </c>
      <c r="E18" s="4">
        <f t="shared" si="0"/>
        <v>21</v>
      </c>
      <c r="F18" s="5" t="str">
        <f t="shared" si="1"/>
        <v>Boa</v>
      </c>
      <c r="G18" s="3" t="s">
        <v>52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7"/>
      <c r="B19" s="77"/>
      <c r="C19" s="3" t="s">
        <v>69</v>
      </c>
      <c r="D19" s="5">
        <v>36</v>
      </c>
      <c r="E19" s="4">
        <f t="shared" si="0"/>
        <v>36</v>
      </c>
      <c r="F19" s="5" t="str">
        <f t="shared" si="1"/>
        <v>Boa</v>
      </c>
      <c r="G19" s="3" t="s">
        <v>70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7"/>
      <c r="B20" s="77"/>
      <c r="C20" s="3" t="s">
        <v>71</v>
      </c>
      <c r="D20" s="5">
        <v>20</v>
      </c>
      <c r="E20" s="4">
        <f t="shared" si="0"/>
        <v>20</v>
      </c>
      <c r="F20" s="5" t="str">
        <f t="shared" si="1"/>
        <v>Boa</v>
      </c>
      <c r="G20" s="3" t="s">
        <v>52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7"/>
      <c r="B21" s="77"/>
      <c r="C21" s="3" t="s">
        <v>72</v>
      </c>
      <c r="D21" s="5">
        <v>14</v>
      </c>
      <c r="E21" s="4">
        <f t="shared" si="0"/>
        <v>14</v>
      </c>
      <c r="F21" s="5" t="str">
        <f t="shared" si="1"/>
        <v>Boa</v>
      </c>
      <c r="G21" s="3" t="s">
        <v>52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8"/>
      <c r="B22" s="78"/>
      <c r="C22" s="3" t="s">
        <v>73</v>
      </c>
      <c r="D22" s="5">
        <v>25</v>
      </c>
      <c r="E22" s="4">
        <f t="shared" si="0"/>
        <v>25</v>
      </c>
      <c r="F22" s="5" t="str">
        <f t="shared" si="1"/>
        <v>Boa</v>
      </c>
      <c r="G22" s="3" t="s">
        <v>52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74</v>
      </c>
      <c r="D23" s="5">
        <v>22</v>
      </c>
      <c r="E23" s="4">
        <f t="shared" si="0"/>
        <v>22</v>
      </c>
      <c r="F23" s="5" t="str">
        <f t="shared" si="1"/>
        <v>Boa</v>
      </c>
      <c r="G23" s="3" t="s">
        <v>52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 t="s">
        <v>8</v>
      </c>
      <c r="B24" s="81" t="s">
        <v>17</v>
      </c>
      <c r="C24" s="3" t="s">
        <v>75</v>
      </c>
      <c r="D24" s="5">
        <v>36</v>
      </c>
      <c r="E24" s="4">
        <f t="shared" si="0"/>
        <v>36</v>
      </c>
      <c r="F24" s="5" t="str">
        <f t="shared" si="1"/>
        <v>Boa</v>
      </c>
      <c r="G24" s="3" t="s">
        <v>70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8"/>
      <c r="B25" s="83"/>
      <c r="C25" s="3" t="s">
        <v>76</v>
      </c>
      <c r="D25" s="5">
        <v>26</v>
      </c>
      <c r="E25" s="4">
        <f t="shared" si="0"/>
        <v>26</v>
      </c>
      <c r="F25" s="5" t="str">
        <f t="shared" si="1"/>
        <v>Boa</v>
      </c>
      <c r="G25" s="3" t="s">
        <v>52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1" t="s">
        <v>15</v>
      </c>
      <c r="B26" s="81" t="s">
        <v>18</v>
      </c>
      <c r="C26" s="3" t="s">
        <v>77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67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2"/>
      <c r="B27" s="82"/>
      <c r="C27" s="3" t="s">
        <v>78</v>
      </c>
      <c r="D27" s="5">
        <v>25</v>
      </c>
      <c r="E27" s="4">
        <f t="shared" si="0"/>
        <v>25</v>
      </c>
      <c r="F27" s="5" t="str">
        <f t="shared" si="1"/>
        <v>Boa</v>
      </c>
      <c r="G27" s="3" t="s">
        <v>70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2"/>
      <c r="B28" s="82"/>
      <c r="C28" s="3" t="s">
        <v>79</v>
      </c>
      <c r="D28" s="5">
        <v>20</v>
      </c>
      <c r="E28" s="4">
        <f t="shared" si="0"/>
        <v>20</v>
      </c>
      <c r="F28" s="5" t="str">
        <f t="shared" si="1"/>
        <v>Boa</v>
      </c>
      <c r="G28" s="3" t="s">
        <v>52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/>
      <c r="B29" s="83"/>
      <c r="C29" s="3" t="s">
        <v>80</v>
      </c>
      <c r="D29" s="5">
        <v>24</v>
      </c>
      <c r="E29" s="4">
        <f t="shared" si="0"/>
        <v>24</v>
      </c>
      <c r="F29" s="5" t="str">
        <f t="shared" si="1"/>
        <v>Boa</v>
      </c>
      <c r="G29" s="3" t="s">
        <v>52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1" t="s">
        <v>15</v>
      </c>
      <c r="B30" s="81" t="s">
        <v>19</v>
      </c>
      <c r="C30" s="3" t="s">
        <v>81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67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2"/>
      <c r="B31" s="82"/>
      <c r="C31" s="3" t="s">
        <v>82</v>
      </c>
      <c r="D31" s="5">
        <v>16</v>
      </c>
      <c r="E31" s="4">
        <f t="shared" si="0"/>
        <v>16</v>
      </c>
      <c r="F31" s="5" t="str">
        <f t="shared" si="1"/>
        <v>Boa</v>
      </c>
      <c r="G31" s="3" t="s">
        <v>67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2"/>
      <c r="B32" s="82"/>
      <c r="C32" s="3" t="s">
        <v>83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/>
      <c r="B33" s="83"/>
      <c r="C33" s="3" t="s">
        <v>84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67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6" t="s">
        <v>8</v>
      </c>
      <c r="B34" s="76" t="s">
        <v>20</v>
      </c>
      <c r="C34" s="3" t="s">
        <v>85</v>
      </c>
      <c r="D34" s="5">
        <v>13</v>
      </c>
      <c r="E34" s="4">
        <f t="shared" si="0"/>
        <v>13</v>
      </c>
      <c r="F34" s="5" t="str">
        <f t="shared" si="1"/>
        <v>Boa</v>
      </c>
      <c r="G34" s="3" t="s">
        <v>52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8"/>
      <c r="B35" s="78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28" t="s">
        <v>21</v>
      </c>
      <c r="B36" s="3" t="s">
        <v>22</v>
      </c>
      <c r="C36" s="3" t="s">
        <v>86</v>
      </c>
      <c r="D36" s="5">
        <v>11</v>
      </c>
      <c r="E36" s="4">
        <f t="shared" si="0"/>
        <v>11</v>
      </c>
      <c r="F36" s="5" t="str">
        <f t="shared" si="1"/>
        <v>Boa</v>
      </c>
      <c r="G36" s="3" t="s">
        <v>52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6" t="s">
        <v>23</v>
      </c>
      <c r="B37" s="76" t="s">
        <v>24</v>
      </c>
      <c r="C37" s="3" t="s">
        <v>87</v>
      </c>
      <c r="D37" s="5">
        <v>24</v>
      </c>
      <c r="E37" s="4">
        <f t="shared" si="0"/>
        <v>24</v>
      </c>
      <c r="F37" s="5" t="str">
        <f t="shared" si="1"/>
        <v>Boa</v>
      </c>
      <c r="G37" s="3" t="s">
        <v>52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7"/>
      <c r="B38" s="77"/>
      <c r="C38" s="3" t="s">
        <v>88</v>
      </c>
      <c r="D38" s="5">
        <v>12</v>
      </c>
      <c r="E38" s="4">
        <f t="shared" si="0"/>
        <v>12</v>
      </c>
      <c r="F38" s="5" t="str">
        <f t="shared" si="1"/>
        <v>Boa</v>
      </c>
      <c r="G38" s="3" t="s">
        <v>52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7"/>
      <c r="B39" s="77"/>
      <c r="C39" s="27" t="s">
        <v>89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7"/>
      <c r="B40" s="77"/>
      <c r="C40" s="27" t="s">
        <v>90</v>
      </c>
      <c r="D40" s="5">
        <v>11</v>
      </c>
      <c r="E40" s="4">
        <f t="shared" si="0"/>
        <v>11</v>
      </c>
      <c r="F40" s="5" t="str">
        <f t="shared" si="1"/>
        <v>Boa</v>
      </c>
      <c r="G40" s="3" t="s">
        <v>52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8"/>
      <c r="B41" s="78"/>
      <c r="C41" s="27" t="s">
        <v>91</v>
      </c>
      <c r="D41" s="5">
        <v>12</v>
      </c>
      <c r="E41" s="4">
        <f>IF(D41="","N/D",D41)</f>
        <v>12</v>
      </c>
      <c r="F41" s="5" t="str">
        <f t="shared" si="1"/>
        <v>Boa</v>
      </c>
      <c r="G41" s="3" t="s">
        <v>52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1" t="s">
        <v>25</v>
      </c>
      <c r="B42" s="76" t="s">
        <v>26</v>
      </c>
      <c r="C42" s="3" t="s">
        <v>92</v>
      </c>
      <c r="D42" s="5">
        <v>45</v>
      </c>
      <c r="E42" s="4">
        <f t="shared" si="0"/>
        <v>45</v>
      </c>
      <c r="F42" s="5" t="str">
        <f t="shared" si="1"/>
        <v>Moderada</v>
      </c>
      <c r="G42" s="3" t="s">
        <v>52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3"/>
      <c r="B43" s="78"/>
      <c r="C43" s="3" t="s">
        <v>93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6" t="s">
        <v>8</v>
      </c>
      <c r="B44" s="76" t="s">
        <v>27</v>
      </c>
      <c r="C44" s="5" t="s">
        <v>94</v>
      </c>
      <c r="D44" s="5">
        <v>14</v>
      </c>
      <c r="E44" s="4">
        <f t="shared" si="0"/>
        <v>14</v>
      </c>
      <c r="F44" s="5" t="str">
        <f t="shared" si="1"/>
        <v>Boa</v>
      </c>
      <c r="G44" s="3" t="s">
        <v>52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/>
      <c r="B45" s="77"/>
      <c r="C45" s="3" t="s">
        <v>95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7"/>
      <c r="B46" s="77"/>
      <c r="C46" s="3" t="s">
        <v>96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8"/>
      <c r="B47" s="77"/>
      <c r="C47" s="3" t="s">
        <v>97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1" t="s">
        <v>15</v>
      </c>
      <c r="B48" s="81" t="s">
        <v>28</v>
      </c>
      <c r="C48" s="3" t="s">
        <v>98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70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17</v>
      </c>
      <c r="E49" s="4">
        <f t="shared" si="0"/>
        <v>17</v>
      </c>
      <c r="F49" s="5" t="str">
        <f t="shared" si="1"/>
        <v>Boa</v>
      </c>
      <c r="G49" s="3" t="s">
        <v>67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2"/>
      <c r="B50" s="82"/>
      <c r="C50" s="3" t="s">
        <v>100</v>
      </c>
      <c r="D50" s="5">
        <v>32</v>
      </c>
      <c r="E50" s="4">
        <f t="shared" si="0"/>
        <v>32</v>
      </c>
      <c r="F50" s="5" t="str">
        <f t="shared" si="1"/>
        <v>Boa</v>
      </c>
      <c r="G50" s="3" t="s">
        <v>52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/>
      <c r="B51" s="83"/>
      <c r="C51" s="3" t="s">
        <v>101</v>
      </c>
      <c r="D51" s="5">
        <v>23</v>
      </c>
      <c r="E51" s="4">
        <f t="shared" si="0"/>
        <v>23</v>
      </c>
      <c r="F51" s="5" t="str">
        <f t="shared" si="1"/>
        <v>Boa</v>
      </c>
      <c r="G51" s="3" t="s">
        <v>52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87" t="s">
        <v>29</v>
      </c>
      <c r="B54" s="87"/>
      <c r="C54" s="87"/>
      <c r="D54" s="87"/>
      <c r="E54" s="87"/>
      <c r="F54" s="87"/>
      <c r="G54" s="87"/>
      <c r="H54" s="8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87" t="s">
        <v>30</v>
      </c>
      <c r="B55" s="87"/>
      <c r="C55" s="87"/>
      <c r="D55" s="87"/>
      <c r="E55" s="87"/>
      <c r="F55" s="87"/>
      <c r="G55" s="87"/>
      <c r="H55" s="8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26"/>
      <c r="C56" s="26"/>
      <c r="D56" s="26"/>
      <c r="E56" s="26"/>
      <c r="F56" s="26"/>
      <c r="G56" s="26"/>
      <c r="H56" s="2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84" t="s">
        <v>6</v>
      </c>
      <c r="D57" s="84"/>
      <c r="E57" s="84"/>
      <c r="F57" s="84"/>
      <c r="G57" s="84"/>
      <c r="H57" s="8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90" t="s">
        <v>34</v>
      </c>
      <c r="D58" s="91"/>
      <c r="E58" s="91"/>
      <c r="F58" s="91"/>
      <c r="G58" s="91"/>
      <c r="H58" s="9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93" t="s">
        <v>37</v>
      </c>
      <c r="D59" s="94"/>
      <c r="E59" s="94"/>
      <c r="F59" s="94"/>
      <c r="G59" s="94"/>
      <c r="H59" s="9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93" t="s">
        <v>102</v>
      </c>
      <c r="D60" s="94"/>
      <c r="E60" s="94"/>
      <c r="F60" s="94"/>
      <c r="G60" s="94"/>
      <c r="H60" s="9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93" t="s">
        <v>42</v>
      </c>
      <c r="D61" s="94"/>
      <c r="E61" s="94"/>
      <c r="F61" s="94"/>
      <c r="G61" s="94"/>
      <c r="H61" s="9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93" t="s">
        <v>45</v>
      </c>
      <c r="D62" s="94"/>
      <c r="E62" s="94"/>
      <c r="F62" s="94"/>
      <c r="G62" s="94"/>
      <c r="H62" s="9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96" t="s">
        <v>46</v>
      </c>
      <c r="B63" s="96"/>
      <c r="C63" s="96"/>
      <c r="D63" s="96"/>
      <c r="E63" s="96"/>
      <c r="F63" s="96"/>
      <c r="G63" s="96"/>
      <c r="H63" s="9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87" t="s">
        <v>47</v>
      </c>
      <c r="B64" s="87"/>
      <c r="C64" s="87"/>
      <c r="D64" s="87"/>
      <c r="E64" s="87"/>
      <c r="F64" s="87"/>
      <c r="G64" s="87"/>
      <c r="H64" s="8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87" t="s">
        <v>48</v>
      </c>
      <c r="B65" s="87"/>
      <c r="C65" s="87"/>
      <c r="D65" s="87"/>
      <c r="E65" s="87"/>
      <c r="F65" s="87"/>
      <c r="G65" s="87"/>
      <c r="H65" s="8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8" t="s">
        <v>49</v>
      </c>
      <c r="B66" s="88"/>
      <c r="C66" s="88"/>
      <c r="D66" s="88"/>
      <c r="E66" s="88"/>
      <c r="F66" s="88"/>
      <c r="G66" s="88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yzhoypR95usfahQWcB7QbDutFUOdWgfVoJr7sXbgCtLH1sRlUh8cVf1sQNk4cU+rob7f2zjHPQnEZ1vDRIqEkg==" saltValue="nu19MZ3hkjHWISmQ6cQny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61" priority="6" operator="containsText" text="N/D">
      <formula>NOT(ISERROR(SEARCH("N/D",E4)))</formula>
    </cfRule>
  </conditionalFormatting>
  <conditionalFormatting sqref="E4:E43">
    <cfRule type="cellIs" dxfId="60" priority="5" operator="between">
      <formula>0</formula>
      <formula>40</formula>
    </cfRule>
  </conditionalFormatting>
  <conditionalFormatting sqref="E4:E51">
    <cfRule type="cellIs" dxfId="59" priority="1" operator="between">
      <formula>201</formula>
      <formula>10000</formula>
    </cfRule>
    <cfRule type="cellIs" dxfId="58" priority="2" operator="between">
      <formula>121</formula>
      <formula>200</formula>
    </cfRule>
    <cfRule type="cellIs" dxfId="57" priority="3" operator="between">
      <formula>81</formula>
      <formula>120</formula>
    </cfRule>
    <cfRule type="cellIs" dxfId="56" priority="4" operator="between">
      <formula>41</formula>
      <formula>80</formula>
    </cfRule>
  </conditionalFormatting>
  <conditionalFormatting sqref="E25:E43">
    <cfRule type="containsText" dxfId="55" priority="7" operator="containsText" text="N/D">
      <formula>NOT(ISERROR(SEARCH("N/D",E25)))</formula>
    </cfRule>
  </conditionalFormatting>
  <conditionalFormatting sqref="E44:E51">
    <cfRule type="cellIs" dxfId="54" priority="8" operator="between">
      <formula>0</formula>
      <formula>40</formula>
    </cfRule>
    <cfRule type="containsText" dxfId="53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J160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9"/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0"/>
      <c r="B2" s="80"/>
      <c r="C2" s="80"/>
      <c r="D2" s="80"/>
      <c r="E2" s="80"/>
      <c r="F2" s="80"/>
      <c r="G2" s="80"/>
      <c r="H2" s="8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28" t="s">
        <v>7</v>
      </c>
      <c r="B4" s="28" t="s">
        <v>51</v>
      </c>
      <c r="C4" s="3" t="s">
        <v>53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67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 t="s">
        <v>8</v>
      </c>
      <c r="B5" s="76" t="s">
        <v>9</v>
      </c>
      <c r="C5" s="3" t="s">
        <v>54</v>
      </c>
      <c r="D5" s="5">
        <v>16</v>
      </c>
      <c r="E5" s="4">
        <f t="shared" si="0"/>
        <v>16</v>
      </c>
      <c r="F5" s="5" t="str">
        <f t="shared" si="1"/>
        <v>Boa</v>
      </c>
      <c r="G5" s="3" t="s">
        <v>70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7"/>
      <c r="B6" s="77"/>
      <c r="C6" s="27" t="s">
        <v>55</v>
      </c>
      <c r="D6" s="5">
        <v>16</v>
      </c>
      <c r="E6" s="4">
        <f t="shared" si="0"/>
        <v>16</v>
      </c>
      <c r="F6" s="5" t="str">
        <f t="shared" si="1"/>
        <v>Boa</v>
      </c>
      <c r="G6" s="3" t="s">
        <v>104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8"/>
      <c r="B7" s="78"/>
      <c r="C7" s="3" t="s">
        <v>56</v>
      </c>
      <c r="D7" s="5">
        <v>19</v>
      </c>
      <c r="E7" s="4">
        <f t="shared" si="0"/>
        <v>19</v>
      </c>
      <c r="F7" s="5" t="str">
        <f t="shared" si="1"/>
        <v>Boa</v>
      </c>
      <c r="G7" s="3" t="s">
        <v>70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6" t="s">
        <v>8</v>
      </c>
      <c r="B8" s="81" t="s">
        <v>10</v>
      </c>
      <c r="C8" s="3" t="s">
        <v>57</v>
      </c>
      <c r="D8" s="5">
        <v>23</v>
      </c>
      <c r="E8" s="4">
        <f t="shared" si="0"/>
        <v>23</v>
      </c>
      <c r="F8" s="5" t="str">
        <f t="shared" si="1"/>
        <v>Boa</v>
      </c>
      <c r="G8" s="3" t="s">
        <v>67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7"/>
      <c r="B9" s="82"/>
      <c r="C9" s="3" t="s">
        <v>58</v>
      </c>
      <c r="D9" s="5">
        <v>21</v>
      </c>
      <c r="E9" s="4">
        <f t="shared" si="0"/>
        <v>21</v>
      </c>
      <c r="F9" s="5" t="str">
        <f t="shared" si="1"/>
        <v>Boa</v>
      </c>
      <c r="G9" s="3" t="s">
        <v>52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8"/>
      <c r="B10" s="83"/>
      <c r="C10" s="3" t="s">
        <v>59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6" t="s">
        <v>8</v>
      </c>
      <c r="B11" s="76" t="s">
        <v>11</v>
      </c>
      <c r="C11" s="3" t="s">
        <v>60</v>
      </c>
      <c r="D11" s="5">
        <v>12</v>
      </c>
      <c r="E11" s="4">
        <f t="shared" si="0"/>
        <v>12</v>
      </c>
      <c r="F11" s="5" t="str">
        <f t="shared" si="1"/>
        <v>Boa</v>
      </c>
      <c r="G11" s="3" t="s">
        <v>67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7"/>
      <c r="B12" s="77"/>
      <c r="C12" s="3" t="s">
        <v>61</v>
      </c>
      <c r="D12" s="5">
        <v>13</v>
      </c>
      <c r="E12" s="4">
        <f t="shared" si="0"/>
        <v>13</v>
      </c>
      <c r="F12" s="5" t="str">
        <f t="shared" si="1"/>
        <v>Boa</v>
      </c>
      <c r="G12" s="3" t="s">
        <v>52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8"/>
      <c r="B13" s="78"/>
      <c r="C13" s="3" t="s">
        <v>62</v>
      </c>
      <c r="D13" s="5">
        <v>14</v>
      </c>
      <c r="E13" s="4">
        <f t="shared" si="0"/>
        <v>14</v>
      </c>
      <c r="F13" s="5" t="str">
        <f t="shared" si="1"/>
        <v>Boa</v>
      </c>
      <c r="G13" s="3" t="s">
        <v>52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6" t="s">
        <v>12</v>
      </c>
      <c r="B14" s="76" t="s">
        <v>13</v>
      </c>
      <c r="C14" s="3" t="s">
        <v>63</v>
      </c>
      <c r="D14" s="5">
        <v>21</v>
      </c>
      <c r="E14" s="4">
        <f t="shared" si="0"/>
        <v>21</v>
      </c>
      <c r="F14" s="5" t="str">
        <f t="shared" si="1"/>
        <v>Boa</v>
      </c>
      <c r="G14" s="3" t="s">
        <v>52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7"/>
      <c r="B15" s="77"/>
      <c r="C15" s="3" t="s">
        <v>64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52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8"/>
      <c r="B16" s="78"/>
      <c r="C16" s="3" t="s">
        <v>65</v>
      </c>
      <c r="D16" s="5">
        <v>10</v>
      </c>
      <c r="E16" s="4">
        <f t="shared" si="0"/>
        <v>10</v>
      </c>
      <c r="F16" s="5" t="str">
        <f t="shared" si="1"/>
        <v>Boa</v>
      </c>
      <c r="G16" s="3" t="s">
        <v>52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6" t="s">
        <v>8</v>
      </c>
      <c r="B17" s="76" t="s">
        <v>14</v>
      </c>
      <c r="C17" s="3" t="s">
        <v>66</v>
      </c>
      <c r="D17" s="5">
        <v>27</v>
      </c>
      <c r="E17" s="4">
        <f t="shared" si="0"/>
        <v>27</v>
      </c>
      <c r="F17" s="5" t="str">
        <f t="shared" si="1"/>
        <v>Boa</v>
      </c>
      <c r="G17" s="3" t="s">
        <v>103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7"/>
      <c r="B18" s="77"/>
      <c r="C18" s="3" t="s">
        <v>68</v>
      </c>
      <c r="D18" s="5">
        <v>10</v>
      </c>
      <c r="E18" s="4">
        <f t="shared" si="0"/>
        <v>10</v>
      </c>
      <c r="F18" s="5" t="str">
        <f t="shared" si="1"/>
        <v>Boa</v>
      </c>
      <c r="G18" s="3" t="s">
        <v>52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7"/>
      <c r="B19" s="77"/>
      <c r="C19" s="3" t="s">
        <v>69</v>
      </c>
      <c r="D19" s="5">
        <v>33</v>
      </c>
      <c r="E19" s="4">
        <f t="shared" si="0"/>
        <v>33</v>
      </c>
      <c r="F19" s="5" t="str">
        <f t="shared" si="1"/>
        <v>Boa</v>
      </c>
      <c r="G19" s="3" t="s">
        <v>70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7"/>
      <c r="B20" s="77"/>
      <c r="C20" s="3" t="s">
        <v>71</v>
      </c>
      <c r="D20" s="5">
        <v>10</v>
      </c>
      <c r="E20" s="4">
        <f t="shared" si="0"/>
        <v>10</v>
      </c>
      <c r="F20" s="5" t="str">
        <f t="shared" si="1"/>
        <v>Boa</v>
      </c>
      <c r="G20" s="3" t="s">
        <v>52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7"/>
      <c r="B21" s="77"/>
      <c r="C21" s="3" t="s">
        <v>72</v>
      </c>
      <c r="D21" s="5">
        <v>13</v>
      </c>
      <c r="E21" s="4">
        <f t="shared" si="0"/>
        <v>13</v>
      </c>
      <c r="F21" s="5" t="str">
        <f t="shared" si="1"/>
        <v>Boa</v>
      </c>
      <c r="G21" s="3" t="s">
        <v>67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8"/>
      <c r="B22" s="78"/>
      <c r="C22" s="3" t="s">
        <v>73</v>
      </c>
      <c r="D22" s="5">
        <v>16</v>
      </c>
      <c r="E22" s="4">
        <f t="shared" si="0"/>
        <v>16</v>
      </c>
      <c r="F22" s="5" t="str">
        <f t="shared" si="1"/>
        <v>Boa</v>
      </c>
      <c r="G22" s="3" t="s">
        <v>52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74</v>
      </c>
      <c r="D23" s="5">
        <v>23</v>
      </c>
      <c r="E23" s="4">
        <f t="shared" si="0"/>
        <v>23</v>
      </c>
      <c r="F23" s="5" t="str">
        <f t="shared" si="1"/>
        <v>Boa</v>
      </c>
      <c r="G23" s="3" t="s">
        <v>52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 t="s">
        <v>8</v>
      </c>
      <c r="B24" s="81" t="s">
        <v>17</v>
      </c>
      <c r="C24" s="3" t="s">
        <v>75</v>
      </c>
      <c r="D24" s="5">
        <v>35</v>
      </c>
      <c r="E24" s="4">
        <f t="shared" si="0"/>
        <v>35</v>
      </c>
      <c r="F24" s="5" t="str">
        <f t="shared" si="1"/>
        <v>Boa</v>
      </c>
      <c r="G24" s="3" t="s">
        <v>70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8"/>
      <c r="B25" s="83"/>
      <c r="C25" s="3" t="s">
        <v>76</v>
      </c>
      <c r="D25" s="5">
        <v>23</v>
      </c>
      <c r="E25" s="4">
        <f t="shared" si="0"/>
        <v>23</v>
      </c>
      <c r="F25" s="5" t="str">
        <f t="shared" si="1"/>
        <v>Boa</v>
      </c>
      <c r="G25" s="3" t="s">
        <v>52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1" t="s">
        <v>15</v>
      </c>
      <c r="B26" s="81" t="s">
        <v>18</v>
      </c>
      <c r="C26" s="3" t="s">
        <v>77</v>
      </c>
      <c r="D26" s="5">
        <v>21</v>
      </c>
      <c r="E26" s="4">
        <f t="shared" si="0"/>
        <v>21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2"/>
      <c r="B27" s="82"/>
      <c r="C27" s="3" t="s">
        <v>78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70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2"/>
      <c r="B28" s="82"/>
      <c r="C28" s="3" t="s">
        <v>79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70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/>
      <c r="B29" s="83"/>
      <c r="C29" s="3" t="s">
        <v>80</v>
      </c>
      <c r="D29" s="5">
        <v>21</v>
      </c>
      <c r="E29" s="4">
        <f t="shared" si="0"/>
        <v>21</v>
      </c>
      <c r="F29" s="5" t="str">
        <f t="shared" si="1"/>
        <v>Boa</v>
      </c>
      <c r="G29" s="3" t="s">
        <v>52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1" t="s">
        <v>15</v>
      </c>
      <c r="B30" s="81" t="s">
        <v>19</v>
      </c>
      <c r="C30" s="3" t="s">
        <v>81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67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2"/>
      <c r="B31" s="82"/>
      <c r="C31" s="3" t="s">
        <v>82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67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2"/>
      <c r="B32" s="82"/>
      <c r="C32" s="3" t="s">
        <v>83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/>
      <c r="B33" s="83"/>
      <c r="C33" s="3" t="s">
        <v>84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52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6" t="s">
        <v>8</v>
      </c>
      <c r="B34" s="76" t="s">
        <v>20</v>
      </c>
      <c r="C34" s="3" t="s">
        <v>85</v>
      </c>
      <c r="D34" s="5">
        <v>10</v>
      </c>
      <c r="E34" s="4">
        <f t="shared" si="0"/>
        <v>10</v>
      </c>
      <c r="F34" s="5" t="str">
        <f t="shared" si="1"/>
        <v>Boa</v>
      </c>
      <c r="G34" s="3" t="s">
        <v>67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8"/>
      <c r="B35" s="78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28" t="s">
        <v>21</v>
      </c>
      <c r="B36" s="3" t="s">
        <v>22</v>
      </c>
      <c r="C36" s="3" t="s">
        <v>86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6" t="s">
        <v>23</v>
      </c>
      <c r="B37" s="76" t="s">
        <v>24</v>
      </c>
      <c r="C37" s="3" t="s">
        <v>87</v>
      </c>
      <c r="D37" s="5">
        <v>28</v>
      </c>
      <c r="E37" s="4">
        <f t="shared" si="0"/>
        <v>28</v>
      </c>
      <c r="F37" s="5" t="str">
        <f t="shared" si="1"/>
        <v>Boa</v>
      </c>
      <c r="G37" s="3" t="s">
        <v>52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7"/>
      <c r="B38" s="77"/>
      <c r="C38" s="3" t="s">
        <v>88</v>
      </c>
      <c r="D38" s="5">
        <v>22</v>
      </c>
      <c r="E38" s="4">
        <f t="shared" si="0"/>
        <v>22</v>
      </c>
      <c r="F38" s="5" t="str">
        <f t="shared" si="1"/>
        <v>Boa</v>
      </c>
      <c r="G38" s="3" t="s">
        <v>52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7"/>
      <c r="B39" s="77"/>
      <c r="C39" s="27" t="s">
        <v>89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52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7"/>
      <c r="B40" s="77"/>
      <c r="C40" s="27" t="s">
        <v>90</v>
      </c>
      <c r="D40" s="5">
        <v>24</v>
      </c>
      <c r="E40" s="4">
        <f t="shared" si="0"/>
        <v>24</v>
      </c>
      <c r="F40" s="5" t="str">
        <f t="shared" si="1"/>
        <v>Boa</v>
      </c>
      <c r="G40" s="3" t="s">
        <v>52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8"/>
      <c r="B41" s="78"/>
      <c r="C41" s="27" t="s">
        <v>91</v>
      </c>
      <c r="D41" s="5">
        <v>16</v>
      </c>
      <c r="E41" s="4">
        <f>IF(D41="","N/D",D41)</f>
        <v>16</v>
      </c>
      <c r="F41" s="5" t="str">
        <f t="shared" si="1"/>
        <v>Boa</v>
      </c>
      <c r="G41" s="3" t="s">
        <v>67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1" t="s">
        <v>25</v>
      </c>
      <c r="B42" s="76" t="s">
        <v>26</v>
      </c>
      <c r="C42" s="3" t="s">
        <v>92</v>
      </c>
      <c r="D42" s="5">
        <v>46</v>
      </c>
      <c r="E42" s="4">
        <f t="shared" si="0"/>
        <v>46</v>
      </c>
      <c r="F42" s="5" t="str">
        <f t="shared" si="1"/>
        <v>Moderada</v>
      </c>
      <c r="G42" s="3" t="s">
        <v>52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3"/>
      <c r="B43" s="78"/>
      <c r="C43" s="3" t="s">
        <v>93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6" t="s">
        <v>8</v>
      </c>
      <c r="B44" s="76" t="s">
        <v>27</v>
      </c>
      <c r="C44" s="5" t="s">
        <v>94</v>
      </c>
      <c r="D44" s="5">
        <v>11</v>
      </c>
      <c r="E44" s="4">
        <f t="shared" si="0"/>
        <v>11</v>
      </c>
      <c r="F44" s="5" t="str">
        <f t="shared" si="1"/>
        <v>Boa</v>
      </c>
      <c r="G44" s="3" t="s">
        <v>52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/>
      <c r="B45" s="77"/>
      <c r="C45" s="3" t="s">
        <v>95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7"/>
      <c r="B46" s="77"/>
      <c r="C46" s="3" t="s">
        <v>96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8"/>
      <c r="B47" s="77"/>
      <c r="C47" s="3" t="s">
        <v>97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1" t="s">
        <v>15</v>
      </c>
      <c r="B48" s="81" t="s">
        <v>28</v>
      </c>
      <c r="C48" s="3" t="s">
        <v>98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52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20</v>
      </c>
      <c r="E49" s="4">
        <f t="shared" si="0"/>
        <v>20</v>
      </c>
      <c r="F49" s="5" t="str">
        <f t="shared" si="1"/>
        <v>Boa</v>
      </c>
      <c r="G49" s="3" t="s">
        <v>67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2"/>
      <c r="B50" s="82"/>
      <c r="C50" s="3" t="s">
        <v>100</v>
      </c>
      <c r="D50" s="5">
        <v>38</v>
      </c>
      <c r="E50" s="4">
        <f t="shared" si="0"/>
        <v>38</v>
      </c>
      <c r="F50" s="5" t="str">
        <f t="shared" si="1"/>
        <v>Boa</v>
      </c>
      <c r="G50" s="3" t="s">
        <v>52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/>
      <c r="B51" s="83"/>
      <c r="C51" s="3" t="s">
        <v>101</v>
      </c>
      <c r="D51" s="5">
        <v>24</v>
      </c>
      <c r="E51" s="4">
        <f t="shared" si="0"/>
        <v>24</v>
      </c>
      <c r="F51" s="5" t="str">
        <f t="shared" si="1"/>
        <v>Boa</v>
      </c>
      <c r="G51" s="3" t="s">
        <v>52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87" t="s">
        <v>29</v>
      </c>
      <c r="B54" s="87"/>
      <c r="C54" s="87"/>
      <c r="D54" s="87"/>
      <c r="E54" s="87"/>
      <c r="F54" s="87"/>
      <c r="G54" s="87"/>
      <c r="H54" s="8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87" t="s">
        <v>30</v>
      </c>
      <c r="B55" s="87"/>
      <c r="C55" s="87"/>
      <c r="D55" s="87"/>
      <c r="E55" s="87"/>
      <c r="F55" s="87"/>
      <c r="G55" s="87"/>
      <c r="H55" s="8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26"/>
      <c r="C56" s="26"/>
      <c r="D56" s="26"/>
      <c r="E56" s="26"/>
      <c r="F56" s="26"/>
      <c r="G56" s="26"/>
      <c r="H56" s="2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84" t="s">
        <v>6</v>
      </c>
      <c r="D57" s="84"/>
      <c r="E57" s="84"/>
      <c r="F57" s="84"/>
      <c r="G57" s="84"/>
      <c r="H57" s="8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90" t="s">
        <v>34</v>
      </c>
      <c r="D58" s="91"/>
      <c r="E58" s="91"/>
      <c r="F58" s="91"/>
      <c r="G58" s="91"/>
      <c r="H58" s="9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93" t="s">
        <v>37</v>
      </c>
      <c r="D59" s="94"/>
      <c r="E59" s="94"/>
      <c r="F59" s="94"/>
      <c r="G59" s="94"/>
      <c r="H59" s="9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93" t="s">
        <v>102</v>
      </c>
      <c r="D60" s="94"/>
      <c r="E60" s="94"/>
      <c r="F60" s="94"/>
      <c r="G60" s="94"/>
      <c r="H60" s="9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93" t="s">
        <v>42</v>
      </c>
      <c r="D61" s="94"/>
      <c r="E61" s="94"/>
      <c r="F61" s="94"/>
      <c r="G61" s="94"/>
      <c r="H61" s="9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93" t="s">
        <v>45</v>
      </c>
      <c r="D62" s="94"/>
      <c r="E62" s="94"/>
      <c r="F62" s="94"/>
      <c r="G62" s="94"/>
      <c r="H62" s="9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96" t="s">
        <v>46</v>
      </c>
      <c r="B63" s="96"/>
      <c r="C63" s="96"/>
      <c r="D63" s="96"/>
      <c r="E63" s="96"/>
      <c r="F63" s="96"/>
      <c r="G63" s="96"/>
      <c r="H63" s="9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87" t="s">
        <v>47</v>
      </c>
      <c r="B64" s="87"/>
      <c r="C64" s="87"/>
      <c r="D64" s="87"/>
      <c r="E64" s="87"/>
      <c r="F64" s="87"/>
      <c r="G64" s="87"/>
      <c r="H64" s="8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87" t="s">
        <v>48</v>
      </c>
      <c r="B65" s="87"/>
      <c r="C65" s="87"/>
      <c r="D65" s="87"/>
      <c r="E65" s="87"/>
      <c r="F65" s="87"/>
      <c r="G65" s="87"/>
      <c r="H65" s="8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8" t="s">
        <v>49</v>
      </c>
      <c r="B66" s="88"/>
      <c r="C66" s="88"/>
      <c r="D66" s="88"/>
      <c r="E66" s="88"/>
      <c r="F66" s="88"/>
      <c r="G66" s="88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w72qFHDVvecwcNpaR93Nfcer3rdBzWlOv0Qj+88hzerI/hxaDioxeUS+B9AxsmpEq2z637Zl6SrJ1u16+vM2UQ==" saltValue="ZwCEE8HJmxdrC06kwB9ifQ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52" priority="6" operator="containsText" text="N/D">
      <formula>NOT(ISERROR(SEARCH("N/D",E4)))</formula>
    </cfRule>
  </conditionalFormatting>
  <conditionalFormatting sqref="E4:E43">
    <cfRule type="cellIs" dxfId="51" priority="5" operator="between">
      <formula>0</formula>
      <formula>40</formula>
    </cfRule>
  </conditionalFormatting>
  <conditionalFormatting sqref="E4:E51">
    <cfRule type="cellIs" dxfId="50" priority="1" operator="between">
      <formula>201</formula>
      <formula>10000</formula>
    </cfRule>
    <cfRule type="cellIs" dxfId="49" priority="2" operator="between">
      <formula>121</formula>
      <formula>200</formula>
    </cfRule>
    <cfRule type="cellIs" dxfId="48" priority="3" operator="between">
      <formula>81</formula>
      <formula>120</formula>
    </cfRule>
    <cfRule type="cellIs" dxfId="47" priority="4" operator="between">
      <formula>41</formula>
      <formula>80</formula>
    </cfRule>
  </conditionalFormatting>
  <conditionalFormatting sqref="E25:E43">
    <cfRule type="containsText" dxfId="46" priority="7" operator="containsText" text="N/D">
      <formula>NOT(ISERROR(SEARCH("N/D",E25)))</formula>
    </cfRule>
  </conditionalFormatting>
  <conditionalFormatting sqref="E44:E51">
    <cfRule type="cellIs" dxfId="45" priority="8" operator="between">
      <formula>0</formula>
      <formula>40</formula>
    </cfRule>
    <cfRule type="containsText" dxfId="44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J160"/>
  <sheetViews>
    <sheetView zoomScale="90" zoomScaleNormal="90" workbookViewId="0">
      <selection activeCell="F5" sqref="F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9"/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0"/>
      <c r="B2" s="80"/>
      <c r="C2" s="80"/>
      <c r="D2" s="80"/>
      <c r="E2" s="80"/>
      <c r="F2" s="80"/>
      <c r="G2" s="80"/>
      <c r="H2" s="8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30" t="s">
        <v>7</v>
      </c>
      <c r="B4" s="30" t="s">
        <v>51</v>
      </c>
      <c r="C4" s="3" t="s">
        <v>53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67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 t="s">
        <v>8</v>
      </c>
      <c r="B5" s="76" t="s">
        <v>9</v>
      </c>
      <c r="C5" s="3" t="s">
        <v>54</v>
      </c>
      <c r="D5" s="5">
        <v>18</v>
      </c>
      <c r="E5" s="4">
        <f t="shared" si="0"/>
        <v>18</v>
      </c>
      <c r="F5" s="5" t="str">
        <f t="shared" si="1"/>
        <v>Boa</v>
      </c>
      <c r="G5" s="3" t="s">
        <v>70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7"/>
      <c r="B6" s="77"/>
      <c r="C6" s="29" t="s">
        <v>55</v>
      </c>
      <c r="D6" s="5">
        <v>18</v>
      </c>
      <c r="E6" s="4">
        <f t="shared" si="0"/>
        <v>18</v>
      </c>
      <c r="F6" s="5" t="str">
        <f t="shared" si="1"/>
        <v>Boa</v>
      </c>
      <c r="G6" s="3" t="s">
        <v>52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8"/>
      <c r="B7" s="78"/>
      <c r="C7" s="3" t="s">
        <v>56</v>
      </c>
      <c r="D7" s="5">
        <v>17</v>
      </c>
      <c r="E7" s="4">
        <f t="shared" si="0"/>
        <v>17</v>
      </c>
      <c r="F7" s="5" t="str">
        <f t="shared" si="1"/>
        <v>Boa</v>
      </c>
      <c r="G7" s="3" t="s">
        <v>70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6" t="s">
        <v>8</v>
      </c>
      <c r="B8" s="81" t="s">
        <v>10</v>
      </c>
      <c r="C8" s="3" t="s">
        <v>57</v>
      </c>
      <c r="D8" s="5">
        <v>22</v>
      </c>
      <c r="E8" s="4">
        <f t="shared" si="0"/>
        <v>22</v>
      </c>
      <c r="F8" s="5" t="str">
        <f t="shared" si="1"/>
        <v>Boa</v>
      </c>
      <c r="G8" s="3" t="s">
        <v>67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7"/>
      <c r="B9" s="82"/>
      <c r="C9" s="3" t="s">
        <v>58</v>
      </c>
      <c r="D9" s="5">
        <v>13</v>
      </c>
      <c r="E9" s="4">
        <f t="shared" si="0"/>
        <v>13</v>
      </c>
      <c r="F9" s="5" t="str">
        <f t="shared" si="1"/>
        <v>Boa</v>
      </c>
      <c r="G9" s="3" t="s">
        <v>52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8"/>
      <c r="B10" s="83"/>
      <c r="C10" s="3" t="s">
        <v>59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6" t="s">
        <v>8</v>
      </c>
      <c r="B11" s="76" t="s">
        <v>11</v>
      </c>
      <c r="C11" s="3" t="s">
        <v>60</v>
      </c>
      <c r="D11" s="5">
        <v>14</v>
      </c>
      <c r="E11" s="4">
        <f t="shared" si="0"/>
        <v>14</v>
      </c>
      <c r="F11" s="5" t="str">
        <f t="shared" si="1"/>
        <v>Boa</v>
      </c>
      <c r="G11" s="3" t="s">
        <v>67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7"/>
      <c r="B12" s="77"/>
      <c r="C12" s="3" t="s">
        <v>61</v>
      </c>
      <c r="D12" s="5">
        <v>8</v>
      </c>
      <c r="E12" s="4">
        <f t="shared" si="0"/>
        <v>8</v>
      </c>
      <c r="F12" s="5" t="str">
        <f t="shared" si="1"/>
        <v>Boa</v>
      </c>
      <c r="G12" s="3" t="s">
        <v>52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8"/>
      <c r="B13" s="78"/>
      <c r="C13" s="3" t="s">
        <v>62</v>
      </c>
      <c r="D13" s="5">
        <v>9</v>
      </c>
      <c r="E13" s="4">
        <f t="shared" si="0"/>
        <v>9</v>
      </c>
      <c r="F13" s="5" t="str">
        <f t="shared" si="1"/>
        <v>Boa</v>
      </c>
      <c r="G13" s="3" t="s">
        <v>52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6" t="s">
        <v>12</v>
      </c>
      <c r="B14" s="76" t="s">
        <v>13</v>
      </c>
      <c r="C14" s="3" t="s">
        <v>63</v>
      </c>
      <c r="D14" s="5">
        <v>17</v>
      </c>
      <c r="E14" s="4">
        <f t="shared" si="0"/>
        <v>17</v>
      </c>
      <c r="F14" s="5" t="str">
        <f t="shared" si="1"/>
        <v>Boa</v>
      </c>
      <c r="G14" s="3" t="s">
        <v>52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7"/>
      <c r="B15" s="77"/>
      <c r="C15" s="3" t="s">
        <v>64</v>
      </c>
      <c r="D15" s="5">
        <v>19</v>
      </c>
      <c r="E15" s="4">
        <f t="shared" si="0"/>
        <v>19</v>
      </c>
      <c r="F15" s="5" t="str">
        <f t="shared" si="1"/>
        <v>Boa</v>
      </c>
      <c r="G15" s="3" t="s">
        <v>67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8"/>
      <c r="B16" s="78"/>
      <c r="C16" s="3" t="s">
        <v>65</v>
      </c>
      <c r="D16" s="5">
        <v>8</v>
      </c>
      <c r="E16" s="4">
        <f t="shared" si="0"/>
        <v>8</v>
      </c>
      <c r="F16" s="5" t="str">
        <f t="shared" si="1"/>
        <v>Boa</v>
      </c>
      <c r="G16" s="3" t="s">
        <v>52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6" t="s">
        <v>8</v>
      </c>
      <c r="B17" s="76" t="s">
        <v>14</v>
      </c>
      <c r="C17" s="3" t="s">
        <v>66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7"/>
      <c r="B18" s="77"/>
      <c r="C18" s="3" t="s">
        <v>68</v>
      </c>
      <c r="D18" s="5">
        <v>5</v>
      </c>
      <c r="E18" s="4">
        <f t="shared" si="0"/>
        <v>5</v>
      </c>
      <c r="F18" s="5" t="str">
        <f t="shared" si="1"/>
        <v>Boa</v>
      </c>
      <c r="G18" s="3" t="s">
        <v>52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7"/>
      <c r="B19" s="77"/>
      <c r="C19" s="3" t="s">
        <v>69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70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7"/>
      <c r="B20" s="77"/>
      <c r="C20" s="3" t="s">
        <v>71</v>
      </c>
      <c r="D20" s="5">
        <v>8</v>
      </c>
      <c r="E20" s="4">
        <f t="shared" si="0"/>
        <v>8</v>
      </c>
      <c r="F20" s="5" t="str">
        <f t="shared" si="1"/>
        <v>Boa</v>
      </c>
      <c r="G20" s="3" t="s">
        <v>52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7"/>
      <c r="B21" s="77"/>
      <c r="C21" s="3" t="s">
        <v>72</v>
      </c>
      <c r="D21" s="5">
        <v>11</v>
      </c>
      <c r="E21" s="4">
        <f t="shared" si="0"/>
        <v>11</v>
      </c>
      <c r="F21" s="5" t="str">
        <f t="shared" si="1"/>
        <v>Boa</v>
      </c>
      <c r="G21" s="3" t="s">
        <v>67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8"/>
      <c r="B22" s="78"/>
      <c r="C22" s="3" t="s">
        <v>73</v>
      </c>
      <c r="D22" s="5">
        <v>14</v>
      </c>
      <c r="E22" s="4">
        <f t="shared" si="0"/>
        <v>14</v>
      </c>
      <c r="F22" s="5" t="str">
        <f t="shared" si="1"/>
        <v>Boa</v>
      </c>
      <c r="G22" s="3" t="s">
        <v>52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74</v>
      </c>
      <c r="D23" s="5">
        <v>19</v>
      </c>
      <c r="E23" s="4">
        <f t="shared" si="0"/>
        <v>19</v>
      </c>
      <c r="F23" s="5" t="str">
        <f t="shared" si="1"/>
        <v>Boa</v>
      </c>
      <c r="G23" s="3" t="s">
        <v>52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 t="s">
        <v>8</v>
      </c>
      <c r="B24" s="81" t="s">
        <v>17</v>
      </c>
      <c r="C24" s="3" t="s">
        <v>75</v>
      </c>
      <c r="D24" s="5">
        <v>38</v>
      </c>
      <c r="E24" s="4">
        <f t="shared" si="0"/>
        <v>38</v>
      </c>
      <c r="F24" s="5" t="str">
        <f t="shared" si="1"/>
        <v>Boa</v>
      </c>
      <c r="G24" s="3" t="s">
        <v>70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8"/>
      <c r="B25" s="83"/>
      <c r="C25" s="3" t="s">
        <v>76</v>
      </c>
      <c r="D25" s="5">
        <v>24</v>
      </c>
      <c r="E25" s="4">
        <f t="shared" si="0"/>
        <v>24</v>
      </c>
      <c r="F25" s="5" t="str">
        <f t="shared" si="1"/>
        <v>Boa</v>
      </c>
      <c r="G25" s="3" t="s">
        <v>104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1" t="s">
        <v>15</v>
      </c>
      <c r="B26" s="81" t="s">
        <v>18</v>
      </c>
      <c r="C26" s="3" t="s">
        <v>77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2"/>
      <c r="B27" s="82"/>
      <c r="C27" s="3" t="s">
        <v>78</v>
      </c>
      <c r="D27" s="5">
        <v>23</v>
      </c>
      <c r="E27" s="4">
        <f t="shared" si="0"/>
        <v>23</v>
      </c>
      <c r="F27" s="5" t="str">
        <f t="shared" si="1"/>
        <v>Boa</v>
      </c>
      <c r="G27" s="3" t="s">
        <v>52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2"/>
      <c r="B28" s="82"/>
      <c r="C28" s="3" t="s">
        <v>79</v>
      </c>
      <c r="D28" s="5">
        <v>14</v>
      </c>
      <c r="E28" s="4">
        <f t="shared" si="0"/>
        <v>14</v>
      </c>
      <c r="F28" s="5" t="str">
        <f t="shared" si="1"/>
        <v>Boa</v>
      </c>
      <c r="G28" s="3" t="s">
        <v>52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/>
      <c r="B29" s="83"/>
      <c r="C29" s="3" t="s">
        <v>80</v>
      </c>
      <c r="D29" s="5">
        <v>22</v>
      </c>
      <c r="E29" s="4">
        <f t="shared" si="0"/>
        <v>22</v>
      </c>
      <c r="F29" s="5" t="str">
        <f t="shared" si="1"/>
        <v>Boa</v>
      </c>
      <c r="G29" s="3" t="s">
        <v>52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1" t="s">
        <v>15</v>
      </c>
      <c r="B30" s="81" t="s">
        <v>19</v>
      </c>
      <c r="C30" s="3" t="s">
        <v>81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67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2"/>
      <c r="B31" s="82"/>
      <c r="C31" s="3" t="s">
        <v>82</v>
      </c>
      <c r="D31" s="5">
        <v>13</v>
      </c>
      <c r="E31" s="4">
        <f t="shared" si="0"/>
        <v>13</v>
      </c>
      <c r="F31" s="5" t="str">
        <f t="shared" si="1"/>
        <v>Boa</v>
      </c>
      <c r="G31" s="3" t="s">
        <v>67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2"/>
      <c r="B32" s="82"/>
      <c r="C32" s="3" t="s">
        <v>83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/>
      <c r="B33" s="83"/>
      <c r="C33" s="3" t="s">
        <v>84</v>
      </c>
      <c r="D33" s="5">
        <v>12</v>
      </c>
      <c r="E33" s="4">
        <f t="shared" si="0"/>
        <v>12</v>
      </c>
      <c r="F33" s="5" t="str">
        <f t="shared" si="1"/>
        <v>Boa</v>
      </c>
      <c r="G33" s="3" t="s">
        <v>67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6" t="s">
        <v>8</v>
      </c>
      <c r="B34" s="76" t="s">
        <v>20</v>
      </c>
      <c r="C34" s="3" t="s">
        <v>85</v>
      </c>
      <c r="D34" s="5">
        <v>8</v>
      </c>
      <c r="E34" s="4">
        <f t="shared" si="0"/>
        <v>8</v>
      </c>
      <c r="F34" s="5" t="str">
        <f t="shared" si="1"/>
        <v>Boa</v>
      </c>
      <c r="G34" s="3" t="s">
        <v>52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8"/>
      <c r="B35" s="78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30" t="s">
        <v>21</v>
      </c>
      <c r="B36" s="3" t="s">
        <v>22</v>
      </c>
      <c r="C36" s="3" t="s">
        <v>86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6" t="s">
        <v>23</v>
      </c>
      <c r="B37" s="76" t="s">
        <v>24</v>
      </c>
      <c r="C37" s="3" t="s">
        <v>87</v>
      </c>
      <c r="D37" s="5">
        <v>28</v>
      </c>
      <c r="E37" s="4">
        <f t="shared" si="0"/>
        <v>28</v>
      </c>
      <c r="F37" s="5" t="str">
        <f t="shared" si="1"/>
        <v>Boa</v>
      </c>
      <c r="G37" s="3" t="s">
        <v>67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7"/>
      <c r="B38" s="77"/>
      <c r="C38" s="3" t="s">
        <v>88</v>
      </c>
      <c r="D38" s="5">
        <v>10</v>
      </c>
      <c r="E38" s="4">
        <f t="shared" si="0"/>
        <v>10</v>
      </c>
      <c r="F38" s="5" t="str">
        <f t="shared" si="1"/>
        <v>Boa</v>
      </c>
      <c r="G38" s="3" t="s">
        <v>52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7"/>
      <c r="B39" s="77"/>
      <c r="C39" s="29" t="s">
        <v>89</v>
      </c>
      <c r="D39" s="5">
        <v>12</v>
      </c>
      <c r="E39" s="4">
        <f t="shared" si="0"/>
        <v>12</v>
      </c>
      <c r="F39" s="5" t="str">
        <f t="shared" si="1"/>
        <v>Boa</v>
      </c>
      <c r="G39" s="3" t="s">
        <v>52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7"/>
      <c r="B40" s="77"/>
      <c r="C40" s="29" t="s">
        <v>90</v>
      </c>
      <c r="D40" s="5">
        <v>14</v>
      </c>
      <c r="E40" s="4">
        <f t="shared" si="0"/>
        <v>14</v>
      </c>
      <c r="F40" s="5" t="str">
        <f t="shared" si="1"/>
        <v>Boa</v>
      </c>
      <c r="G40" s="3" t="s">
        <v>52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8"/>
      <c r="B41" s="78"/>
      <c r="C41" s="29" t="s">
        <v>91</v>
      </c>
      <c r="D41" s="5">
        <v>26</v>
      </c>
      <c r="E41" s="4">
        <f>IF(D41="","N/D",D41)</f>
        <v>26</v>
      </c>
      <c r="F41" s="5" t="str">
        <f t="shared" si="1"/>
        <v>Boa</v>
      </c>
      <c r="G41" s="3" t="s">
        <v>67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1" t="s">
        <v>25</v>
      </c>
      <c r="B42" s="76" t="s">
        <v>26</v>
      </c>
      <c r="C42" s="3" t="s">
        <v>92</v>
      </c>
      <c r="D42" s="5">
        <v>47</v>
      </c>
      <c r="E42" s="4">
        <f t="shared" si="0"/>
        <v>47</v>
      </c>
      <c r="F42" s="5" t="str">
        <f t="shared" si="1"/>
        <v>Moderada</v>
      </c>
      <c r="G42" s="3" t="s">
        <v>52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3"/>
      <c r="B43" s="78"/>
      <c r="C43" s="3" t="s">
        <v>93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6" t="s">
        <v>8</v>
      </c>
      <c r="B44" s="76" t="s">
        <v>27</v>
      </c>
      <c r="C44" s="5" t="s">
        <v>94</v>
      </c>
      <c r="D44" s="5">
        <v>9</v>
      </c>
      <c r="E44" s="4">
        <f t="shared" si="0"/>
        <v>9</v>
      </c>
      <c r="F44" s="5" t="str">
        <f t="shared" si="1"/>
        <v>Boa</v>
      </c>
      <c r="G44" s="3" t="s">
        <v>52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/>
      <c r="B45" s="77"/>
      <c r="C45" s="3" t="s">
        <v>95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7"/>
      <c r="B46" s="77"/>
      <c r="C46" s="3" t="s">
        <v>96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8"/>
      <c r="B47" s="77"/>
      <c r="C47" s="3" t="s">
        <v>97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1" t="s">
        <v>15</v>
      </c>
      <c r="B48" s="81" t="s">
        <v>28</v>
      </c>
      <c r="C48" s="3" t="s">
        <v>98</v>
      </c>
      <c r="D48" s="5">
        <v>25</v>
      </c>
      <c r="E48" s="4">
        <f t="shared" si="0"/>
        <v>25</v>
      </c>
      <c r="F48" s="5" t="str">
        <f t="shared" si="1"/>
        <v>Boa</v>
      </c>
      <c r="G48" s="3" t="s">
        <v>52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18</v>
      </c>
      <c r="E49" s="4">
        <f t="shared" si="0"/>
        <v>18</v>
      </c>
      <c r="F49" s="5" t="str">
        <f t="shared" si="1"/>
        <v>Boa</v>
      </c>
      <c r="G49" s="3" t="s">
        <v>67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2"/>
      <c r="B50" s="82"/>
      <c r="C50" s="3" t="s">
        <v>100</v>
      </c>
      <c r="D50" s="5">
        <v>23</v>
      </c>
      <c r="E50" s="4">
        <f t="shared" si="0"/>
        <v>23</v>
      </c>
      <c r="F50" s="5" t="str">
        <f t="shared" si="1"/>
        <v>Boa</v>
      </c>
      <c r="G50" s="3" t="s">
        <v>52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/>
      <c r="B51" s="83"/>
      <c r="C51" s="3" t="s">
        <v>101</v>
      </c>
      <c r="D51" s="5">
        <v>35</v>
      </c>
      <c r="E51" s="4">
        <f t="shared" si="0"/>
        <v>35</v>
      </c>
      <c r="F51" s="5" t="str">
        <f t="shared" si="1"/>
        <v>Boa</v>
      </c>
      <c r="G51" s="3" t="s">
        <v>52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87" t="s">
        <v>29</v>
      </c>
      <c r="B54" s="87"/>
      <c r="C54" s="87"/>
      <c r="D54" s="87"/>
      <c r="E54" s="87"/>
      <c r="F54" s="87"/>
      <c r="G54" s="87"/>
      <c r="H54" s="8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87" t="s">
        <v>30</v>
      </c>
      <c r="B55" s="87"/>
      <c r="C55" s="87"/>
      <c r="D55" s="87"/>
      <c r="E55" s="87"/>
      <c r="F55" s="87"/>
      <c r="G55" s="87"/>
      <c r="H55" s="8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31"/>
      <c r="C56" s="31"/>
      <c r="D56" s="31"/>
      <c r="E56" s="31"/>
      <c r="F56" s="31"/>
      <c r="G56" s="31"/>
      <c r="H56" s="3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84" t="s">
        <v>6</v>
      </c>
      <c r="D57" s="84"/>
      <c r="E57" s="84"/>
      <c r="F57" s="84"/>
      <c r="G57" s="84"/>
      <c r="H57" s="8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90" t="s">
        <v>34</v>
      </c>
      <c r="D58" s="91"/>
      <c r="E58" s="91"/>
      <c r="F58" s="91"/>
      <c r="G58" s="91"/>
      <c r="H58" s="9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93" t="s">
        <v>37</v>
      </c>
      <c r="D59" s="94"/>
      <c r="E59" s="94"/>
      <c r="F59" s="94"/>
      <c r="G59" s="94"/>
      <c r="H59" s="9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93" t="s">
        <v>102</v>
      </c>
      <c r="D60" s="94"/>
      <c r="E60" s="94"/>
      <c r="F60" s="94"/>
      <c r="G60" s="94"/>
      <c r="H60" s="9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93" t="s">
        <v>42</v>
      </c>
      <c r="D61" s="94"/>
      <c r="E61" s="94"/>
      <c r="F61" s="94"/>
      <c r="G61" s="94"/>
      <c r="H61" s="9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93" t="s">
        <v>45</v>
      </c>
      <c r="D62" s="94"/>
      <c r="E62" s="94"/>
      <c r="F62" s="94"/>
      <c r="G62" s="94"/>
      <c r="H62" s="9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96" t="s">
        <v>46</v>
      </c>
      <c r="B63" s="96"/>
      <c r="C63" s="96"/>
      <c r="D63" s="96"/>
      <c r="E63" s="96"/>
      <c r="F63" s="96"/>
      <c r="G63" s="96"/>
      <c r="H63" s="9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87" t="s">
        <v>47</v>
      </c>
      <c r="B64" s="87"/>
      <c r="C64" s="87"/>
      <c r="D64" s="87"/>
      <c r="E64" s="87"/>
      <c r="F64" s="87"/>
      <c r="G64" s="87"/>
      <c r="H64" s="8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87" t="s">
        <v>48</v>
      </c>
      <c r="B65" s="87"/>
      <c r="C65" s="87"/>
      <c r="D65" s="87"/>
      <c r="E65" s="87"/>
      <c r="F65" s="87"/>
      <c r="G65" s="87"/>
      <c r="H65" s="8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8" t="s">
        <v>49</v>
      </c>
      <c r="B66" s="88"/>
      <c r="C66" s="88"/>
      <c r="D66" s="88"/>
      <c r="E66" s="88"/>
      <c r="F66" s="88"/>
      <c r="G66" s="88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ostBeTfxlpWaMi5uGXAsn9wz0q/VG9+AZUwwZh5qXdfVWnz35Jy2utSkMcJMPaKb0ve4INaQaktuiDQoVoZI1A==" saltValue="mtk9xpBV9adPMrOfEydXSg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43" priority="6" operator="containsText" text="N/D">
      <formula>NOT(ISERROR(SEARCH("N/D",E4)))</formula>
    </cfRule>
  </conditionalFormatting>
  <conditionalFormatting sqref="E4:E43">
    <cfRule type="cellIs" dxfId="42" priority="5" operator="between">
      <formula>0</formula>
      <formula>40</formula>
    </cfRule>
  </conditionalFormatting>
  <conditionalFormatting sqref="E4:E51">
    <cfRule type="cellIs" dxfId="41" priority="1" operator="between">
      <formula>201</formula>
      <formula>10000</formula>
    </cfRule>
    <cfRule type="cellIs" dxfId="40" priority="2" operator="between">
      <formula>121</formula>
      <formula>200</formula>
    </cfRule>
    <cfRule type="cellIs" dxfId="39" priority="3" operator="between">
      <formula>81</formula>
      <formula>120</formula>
    </cfRule>
    <cfRule type="cellIs" dxfId="38" priority="4" operator="between">
      <formula>41</formula>
      <formula>80</formula>
    </cfRule>
  </conditionalFormatting>
  <conditionalFormatting sqref="E25:E43">
    <cfRule type="containsText" dxfId="37" priority="7" operator="containsText" text="N/D">
      <formula>NOT(ISERROR(SEARCH("N/D",E25)))</formula>
    </cfRule>
  </conditionalFormatting>
  <conditionalFormatting sqref="E44:E51">
    <cfRule type="cellIs" dxfId="36" priority="8" operator="between">
      <formula>0</formula>
      <formula>40</formula>
    </cfRule>
    <cfRule type="containsText" dxfId="35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9"/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0"/>
      <c r="B2" s="80"/>
      <c r="C2" s="80"/>
      <c r="D2" s="80"/>
      <c r="E2" s="80"/>
      <c r="F2" s="80"/>
      <c r="G2" s="80"/>
      <c r="H2" s="8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34" t="s">
        <v>7</v>
      </c>
      <c r="B4" s="34" t="s">
        <v>51</v>
      </c>
      <c r="C4" s="3" t="s">
        <v>53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52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 t="s">
        <v>8</v>
      </c>
      <c r="B5" s="76" t="s">
        <v>9</v>
      </c>
      <c r="C5" s="3" t="s">
        <v>54</v>
      </c>
      <c r="D5" s="5">
        <v>12</v>
      </c>
      <c r="E5" s="4">
        <f t="shared" si="0"/>
        <v>12</v>
      </c>
      <c r="F5" s="5" t="str">
        <f t="shared" si="1"/>
        <v>Boa</v>
      </c>
      <c r="G5" s="3" t="s">
        <v>70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7"/>
      <c r="B6" s="77"/>
      <c r="C6" s="33" t="s">
        <v>55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52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8"/>
      <c r="B7" s="78"/>
      <c r="C7" s="3" t="s">
        <v>56</v>
      </c>
      <c r="D7" s="5">
        <v>17</v>
      </c>
      <c r="E7" s="4">
        <f t="shared" si="0"/>
        <v>17</v>
      </c>
      <c r="F7" s="5" t="str">
        <f t="shared" si="1"/>
        <v>Boa</v>
      </c>
      <c r="G7" s="3" t="s">
        <v>52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6" t="s">
        <v>8</v>
      </c>
      <c r="B8" s="81" t="s">
        <v>10</v>
      </c>
      <c r="C8" s="3" t="s">
        <v>57</v>
      </c>
      <c r="D8" s="5">
        <v>25</v>
      </c>
      <c r="E8" s="4">
        <f t="shared" si="0"/>
        <v>25</v>
      </c>
      <c r="F8" s="5" t="str">
        <f t="shared" si="1"/>
        <v>Boa</v>
      </c>
      <c r="G8" s="3" t="s">
        <v>67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7"/>
      <c r="B9" s="82"/>
      <c r="C9" s="3" t="s">
        <v>58</v>
      </c>
      <c r="D9" s="5">
        <v>21</v>
      </c>
      <c r="E9" s="4">
        <f t="shared" si="0"/>
        <v>21</v>
      </c>
      <c r="F9" s="5" t="str">
        <f t="shared" si="1"/>
        <v>Boa</v>
      </c>
      <c r="G9" s="3" t="s">
        <v>52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8"/>
      <c r="B10" s="83"/>
      <c r="C10" s="3" t="s">
        <v>59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6" t="s">
        <v>8</v>
      </c>
      <c r="B11" s="76" t="s">
        <v>11</v>
      </c>
      <c r="C11" s="3" t="s">
        <v>60</v>
      </c>
      <c r="D11" s="5">
        <v>11</v>
      </c>
      <c r="E11" s="4">
        <f t="shared" si="0"/>
        <v>11</v>
      </c>
      <c r="F11" s="5" t="str">
        <f t="shared" si="1"/>
        <v>Boa</v>
      </c>
      <c r="G11" s="3" t="s">
        <v>67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7"/>
      <c r="B12" s="77"/>
      <c r="C12" s="3" t="s">
        <v>61</v>
      </c>
      <c r="D12" s="5">
        <v>9</v>
      </c>
      <c r="E12" s="4">
        <f t="shared" si="0"/>
        <v>9</v>
      </c>
      <c r="F12" s="5" t="str">
        <f t="shared" si="1"/>
        <v>Boa</v>
      </c>
      <c r="G12" s="3" t="s">
        <v>52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8"/>
      <c r="B13" s="78"/>
      <c r="C13" s="3" t="s">
        <v>62</v>
      </c>
      <c r="D13" s="5">
        <v>8</v>
      </c>
      <c r="E13" s="4">
        <f t="shared" si="0"/>
        <v>8</v>
      </c>
      <c r="F13" s="5" t="str">
        <f t="shared" si="1"/>
        <v>Boa</v>
      </c>
      <c r="G13" s="3" t="s">
        <v>52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6" t="s">
        <v>12</v>
      </c>
      <c r="B14" s="76" t="s">
        <v>13</v>
      </c>
      <c r="C14" s="3" t="s">
        <v>63</v>
      </c>
      <c r="D14" s="5">
        <v>13</v>
      </c>
      <c r="E14" s="4">
        <f t="shared" si="0"/>
        <v>13</v>
      </c>
      <c r="F14" s="5" t="str">
        <f t="shared" si="1"/>
        <v>Boa</v>
      </c>
      <c r="G14" s="3" t="s">
        <v>70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7"/>
      <c r="B15" s="77"/>
      <c r="C15" s="3" t="s">
        <v>64</v>
      </c>
      <c r="D15" s="5"/>
      <c r="E15" s="4" t="str">
        <f t="shared" si="0"/>
        <v>N/D</v>
      </c>
      <c r="F15" s="5" t="str">
        <f t="shared" si="1"/>
        <v/>
      </c>
      <c r="G15" s="3"/>
      <c r="H15" s="3" t="str">
        <f t="shared" si="2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8"/>
      <c r="B16" s="78"/>
      <c r="C16" s="3" t="s">
        <v>65</v>
      </c>
      <c r="D16" s="5">
        <v>5</v>
      </c>
      <c r="E16" s="4">
        <f t="shared" si="0"/>
        <v>5</v>
      </c>
      <c r="F16" s="5" t="str">
        <f t="shared" si="1"/>
        <v>Boa</v>
      </c>
      <c r="G16" s="3" t="s">
        <v>67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6" t="s">
        <v>8</v>
      </c>
      <c r="B17" s="76" t="s">
        <v>14</v>
      </c>
      <c r="C17" s="3" t="s">
        <v>66</v>
      </c>
      <c r="D17" s="5">
        <v>28</v>
      </c>
      <c r="E17" s="4">
        <f t="shared" si="0"/>
        <v>28</v>
      </c>
      <c r="F17" s="5" t="str">
        <f t="shared" si="1"/>
        <v>Boa</v>
      </c>
      <c r="G17" s="3" t="s">
        <v>103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7"/>
      <c r="B18" s="77"/>
      <c r="C18" s="3" t="s">
        <v>68</v>
      </c>
      <c r="D18" s="5"/>
      <c r="E18" s="4" t="str">
        <f t="shared" si="0"/>
        <v>N/D</v>
      </c>
      <c r="F18" s="5" t="str">
        <f t="shared" si="1"/>
        <v/>
      </c>
      <c r="G18" s="3"/>
      <c r="H18" s="3" t="str">
        <f t="shared" si="2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7"/>
      <c r="B19" s="77"/>
      <c r="C19" s="3" t="s">
        <v>69</v>
      </c>
      <c r="D19" s="5">
        <v>31</v>
      </c>
      <c r="E19" s="4">
        <f t="shared" si="0"/>
        <v>31</v>
      </c>
      <c r="F19" s="5" t="str">
        <f t="shared" si="1"/>
        <v>Boa</v>
      </c>
      <c r="G19" s="3" t="s">
        <v>70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7"/>
      <c r="B20" s="77"/>
      <c r="C20" s="3" t="s">
        <v>71</v>
      </c>
      <c r="D20" s="5">
        <v>9</v>
      </c>
      <c r="E20" s="4">
        <f t="shared" si="0"/>
        <v>9</v>
      </c>
      <c r="F20" s="5" t="str">
        <f t="shared" si="1"/>
        <v>Boa</v>
      </c>
      <c r="G20" s="3" t="s">
        <v>52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7"/>
      <c r="B21" s="77"/>
      <c r="C21" s="3" t="s">
        <v>72</v>
      </c>
      <c r="D21" s="5">
        <v>12</v>
      </c>
      <c r="E21" s="4">
        <f t="shared" si="0"/>
        <v>12</v>
      </c>
      <c r="F21" s="5" t="str">
        <f t="shared" si="1"/>
        <v>Boa</v>
      </c>
      <c r="G21" s="3" t="s">
        <v>67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8"/>
      <c r="B22" s="78"/>
      <c r="C22" s="3" t="s">
        <v>73</v>
      </c>
      <c r="D22" s="5">
        <v>15</v>
      </c>
      <c r="E22" s="4">
        <f t="shared" si="0"/>
        <v>15</v>
      </c>
      <c r="F22" s="5" t="str">
        <f t="shared" si="1"/>
        <v>Boa</v>
      </c>
      <c r="G22" s="3" t="s">
        <v>52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74</v>
      </c>
      <c r="D23" s="5">
        <v>24</v>
      </c>
      <c r="E23" s="4">
        <f t="shared" si="0"/>
        <v>24</v>
      </c>
      <c r="F23" s="5" t="str">
        <f t="shared" si="1"/>
        <v>Boa</v>
      </c>
      <c r="G23" s="3" t="s">
        <v>52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 t="s">
        <v>8</v>
      </c>
      <c r="B24" s="81" t="s">
        <v>17</v>
      </c>
      <c r="C24" s="3" t="s">
        <v>75</v>
      </c>
      <c r="D24" s="5">
        <v>30</v>
      </c>
      <c r="E24" s="4">
        <f t="shared" si="0"/>
        <v>30</v>
      </c>
      <c r="F24" s="5" t="str">
        <f t="shared" si="1"/>
        <v>Boa</v>
      </c>
      <c r="G24" s="3" t="s">
        <v>70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8"/>
      <c r="B25" s="83"/>
      <c r="C25" s="3" t="s">
        <v>76</v>
      </c>
      <c r="D25" s="5">
        <v>22</v>
      </c>
      <c r="E25" s="4">
        <f t="shared" si="0"/>
        <v>22</v>
      </c>
      <c r="F25" s="5" t="str">
        <f t="shared" si="1"/>
        <v>Boa</v>
      </c>
      <c r="G25" s="3" t="s">
        <v>52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1" t="s">
        <v>15</v>
      </c>
      <c r="B26" s="81" t="s">
        <v>18</v>
      </c>
      <c r="C26" s="3" t="s">
        <v>77</v>
      </c>
      <c r="D26" s="5">
        <v>23</v>
      </c>
      <c r="E26" s="4">
        <f t="shared" si="0"/>
        <v>23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2"/>
      <c r="B27" s="82"/>
      <c r="C27" s="3" t="s">
        <v>78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70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2"/>
      <c r="B28" s="82"/>
      <c r="C28" s="3" t="s">
        <v>79</v>
      </c>
      <c r="D28" s="5">
        <v>20</v>
      </c>
      <c r="E28" s="4">
        <f t="shared" si="0"/>
        <v>20</v>
      </c>
      <c r="F28" s="5" t="str">
        <f t="shared" si="1"/>
        <v>Boa</v>
      </c>
      <c r="G28" s="3" t="s">
        <v>70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/>
      <c r="B29" s="83"/>
      <c r="C29" s="3" t="s">
        <v>80</v>
      </c>
      <c r="D29" s="5">
        <v>19</v>
      </c>
      <c r="E29" s="4">
        <f t="shared" si="0"/>
        <v>19</v>
      </c>
      <c r="F29" s="5" t="str">
        <f t="shared" si="1"/>
        <v>Boa</v>
      </c>
      <c r="G29" s="3" t="s">
        <v>70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1" t="s">
        <v>15</v>
      </c>
      <c r="B30" s="81" t="s">
        <v>19</v>
      </c>
      <c r="C30" s="3" t="s">
        <v>81</v>
      </c>
      <c r="D30" s="5">
        <v>16</v>
      </c>
      <c r="E30" s="4">
        <f t="shared" si="0"/>
        <v>16</v>
      </c>
      <c r="F30" s="5" t="str">
        <f t="shared" si="1"/>
        <v>Boa</v>
      </c>
      <c r="G30" s="3" t="s">
        <v>67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2"/>
      <c r="B31" s="82"/>
      <c r="C31" s="3" t="s">
        <v>82</v>
      </c>
      <c r="D31" s="5">
        <v>12</v>
      </c>
      <c r="E31" s="4">
        <f t="shared" si="0"/>
        <v>12</v>
      </c>
      <c r="F31" s="5" t="str">
        <f t="shared" si="1"/>
        <v>Boa</v>
      </c>
      <c r="G31" s="3" t="s">
        <v>67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2"/>
      <c r="B32" s="82"/>
      <c r="C32" s="3" t="s">
        <v>83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/>
      <c r="B33" s="83"/>
      <c r="C33" s="3" t="s">
        <v>84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67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6" t="s">
        <v>8</v>
      </c>
      <c r="B34" s="76" t="s">
        <v>20</v>
      </c>
      <c r="C34" s="3" t="s">
        <v>85</v>
      </c>
      <c r="D34" s="5"/>
      <c r="E34" s="4" t="str">
        <f t="shared" si="0"/>
        <v>N/D</v>
      </c>
      <c r="F34" s="5" t="str">
        <f t="shared" si="1"/>
        <v/>
      </c>
      <c r="G34" s="3"/>
      <c r="H34" s="3" t="str">
        <f t="shared" si="3"/>
        <v/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8"/>
      <c r="B35" s="78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34" t="s">
        <v>21</v>
      </c>
      <c r="B36" s="3" t="s">
        <v>22</v>
      </c>
      <c r="C36" s="3" t="s">
        <v>86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6" t="s">
        <v>23</v>
      </c>
      <c r="B37" s="76" t="s">
        <v>24</v>
      </c>
      <c r="C37" s="3" t="s">
        <v>87</v>
      </c>
      <c r="D37" s="5"/>
      <c r="E37" s="4" t="str">
        <f t="shared" si="0"/>
        <v>N/D</v>
      </c>
      <c r="F37" s="5" t="str">
        <f t="shared" si="1"/>
        <v/>
      </c>
      <c r="G37" s="3"/>
      <c r="H37" s="3" t="str">
        <f t="shared" si="3"/>
        <v/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7"/>
      <c r="B38" s="77"/>
      <c r="C38" s="3" t="s">
        <v>88</v>
      </c>
      <c r="D38" s="5"/>
      <c r="E38" s="4" t="str">
        <f t="shared" si="0"/>
        <v>N/D</v>
      </c>
      <c r="F38" s="5" t="str">
        <f t="shared" si="1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7"/>
      <c r="B39" s="77"/>
      <c r="C39" s="33" t="s">
        <v>89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7"/>
      <c r="B40" s="77"/>
      <c r="C40" s="33" t="s">
        <v>90</v>
      </c>
      <c r="D40" s="5"/>
      <c r="E40" s="4" t="str">
        <f t="shared" si="0"/>
        <v>N/D</v>
      </c>
      <c r="F40" s="5" t="str">
        <f t="shared" si="1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8"/>
      <c r="B41" s="78"/>
      <c r="C41" s="33" t="s">
        <v>91</v>
      </c>
      <c r="D41" s="5"/>
      <c r="E41" s="4" t="str">
        <f>IF(D41="","N/D",D41)</f>
        <v>N/D</v>
      </c>
      <c r="F41" s="5" t="str">
        <f t="shared" si="1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1" t="s">
        <v>25</v>
      </c>
      <c r="B42" s="76" t="s">
        <v>26</v>
      </c>
      <c r="C42" s="3" t="s">
        <v>92</v>
      </c>
      <c r="D42" s="5">
        <v>44</v>
      </c>
      <c r="E42" s="4">
        <f t="shared" si="0"/>
        <v>44</v>
      </c>
      <c r="F42" s="5" t="str">
        <f t="shared" si="1"/>
        <v>Moderada</v>
      </c>
      <c r="G42" s="3" t="s">
        <v>52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3"/>
      <c r="B43" s="78"/>
      <c r="C43" s="3" t="s">
        <v>93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6" t="s">
        <v>8</v>
      </c>
      <c r="B44" s="76" t="s">
        <v>27</v>
      </c>
      <c r="C44" s="5" t="s">
        <v>94</v>
      </c>
      <c r="D44" s="5">
        <v>11</v>
      </c>
      <c r="E44" s="4">
        <f t="shared" si="0"/>
        <v>11</v>
      </c>
      <c r="F44" s="5" t="str">
        <f t="shared" si="1"/>
        <v>Boa</v>
      </c>
      <c r="G44" s="3" t="s">
        <v>52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/>
      <c r="B45" s="77"/>
      <c r="C45" s="3" t="s">
        <v>95</v>
      </c>
      <c r="D45" s="5">
        <v>65</v>
      </c>
      <c r="E45" s="4">
        <f t="shared" si="0"/>
        <v>65</v>
      </c>
      <c r="F45" s="5" t="str">
        <f t="shared" si="1"/>
        <v>Moderada</v>
      </c>
      <c r="G45" s="3" t="s">
        <v>67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7"/>
      <c r="B46" s="77"/>
      <c r="C46" s="3" t="s">
        <v>96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8"/>
      <c r="B47" s="77"/>
      <c r="C47" s="3" t="s">
        <v>97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1" t="s">
        <v>15</v>
      </c>
      <c r="B48" s="81" t="s">
        <v>28</v>
      </c>
      <c r="C48" s="3" t="s">
        <v>98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52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17</v>
      </c>
      <c r="E49" s="4">
        <f t="shared" si="0"/>
        <v>17</v>
      </c>
      <c r="F49" s="5" t="str">
        <f t="shared" si="1"/>
        <v>Boa</v>
      </c>
      <c r="G49" s="3" t="s">
        <v>67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2"/>
      <c r="B50" s="82"/>
      <c r="C50" s="3" t="s">
        <v>100</v>
      </c>
      <c r="D50" s="5">
        <v>24</v>
      </c>
      <c r="E50" s="4">
        <f t="shared" si="0"/>
        <v>24</v>
      </c>
      <c r="F50" s="5" t="str">
        <f t="shared" si="1"/>
        <v>Boa</v>
      </c>
      <c r="G50" s="3" t="s">
        <v>52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/>
      <c r="B51" s="83"/>
      <c r="C51" s="3" t="s">
        <v>101</v>
      </c>
      <c r="D51" s="5">
        <v>30</v>
      </c>
      <c r="E51" s="4">
        <f t="shared" si="0"/>
        <v>30</v>
      </c>
      <c r="F51" s="5" t="str">
        <f t="shared" si="1"/>
        <v>Boa</v>
      </c>
      <c r="G51" s="3" t="s">
        <v>52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87" t="s">
        <v>29</v>
      </c>
      <c r="B54" s="87"/>
      <c r="C54" s="87"/>
      <c r="D54" s="87"/>
      <c r="E54" s="87"/>
      <c r="F54" s="87"/>
      <c r="G54" s="87"/>
      <c r="H54" s="8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87" t="s">
        <v>30</v>
      </c>
      <c r="B55" s="87"/>
      <c r="C55" s="87"/>
      <c r="D55" s="87"/>
      <c r="E55" s="87"/>
      <c r="F55" s="87"/>
      <c r="G55" s="87"/>
      <c r="H55" s="8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32"/>
      <c r="C56" s="32"/>
      <c r="D56" s="32"/>
      <c r="E56" s="32"/>
      <c r="F56" s="32"/>
      <c r="G56" s="32"/>
      <c r="H56" s="3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84" t="s">
        <v>6</v>
      </c>
      <c r="D57" s="84"/>
      <c r="E57" s="84"/>
      <c r="F57" s="84"/>
      <c r="G57" s="84"/>
      <c r="H57" s="8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90" t="s">
        <v>34</v>
      </c>
      <c r="D58" s="91"/>
      <c r="E58" s="91"/>
      <c r="F58" s="91"/>
      <c r="G58" s="91"/>
      <c r="H58" s="9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93" t="s">
        <v>37</v>
      </c>
      <c r="D59" s="94"/>
      <c r="E59" s="94"/>
      <c r="F59" s="94"/>
      <c r="G59" s="94"/>
      <c r="H59" s="9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93" t="s">
        <v>102</v>
      </c>
      <c r="D60" s="94"/>
      <c r="E60" s="94"/>
      <c r="F60" s="94"/>
      <c r="G60" s="94"/>
      <c r="H60" s="9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93" t="s">
        <v>42</v>
      </c>
      <c r="D61" s="94"/>
      <c r="E61" s="94"/>
      <c r="F61" s="94"/>
      <c r="G61" s="94"/>
      <c r="H61" s="9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93" t="s">
        <v>45</v>
      </c>
      <c r="D62" s="94"/>
      <c r="E62" s="94"/>
      <c r="F62" s="94"/>
      <c r="G62" s="94"/>
      <c r="H62" s="9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96" t="s">
        <v>46</v>
      </c>
      <c r="B63" s="96"/>
      <c r="C63" s="96"/>
      <c r="D63" s="96"/>
      <c r="E63" s="96"/>
      <c r="F63" s="96"/>
      <c r="G63" s="96"/>
      <c r="H63" s="9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87" t="s">
        <v>47</v>
      </c>
      <c r="B64" s="87"/>
      <c r="C64" s="87"/>
      <c r="D64" s="87"/>
      <c r="E64" s="87"/>
      <c r="F64" s="87"/>
      <c r="G64" s="87"/>
      <c r="H64" s="8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87" t="s">
        <v>48</v>
      </c>
      <c r="B65" s="87"/>
      <c r="C65" s="87"/>
      <c r="D65" s="87"/>
      <c r="E65" s="87"/>
      <c r="F65" s="87"/>
      <c r="G65" s="87"/>
      <c r="H65" s="8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8" t="s">
        <v>49</v>
      </c>
      <c r="B66" s="88"/>
      <c r="C66" s="88"/>
      <c r="D66" s="88"/>
      <c r="E66" s="88"/>
      <c r="F66" s="88"/>
      <c r="G66" s="88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iUFyd/nwwpwMOGyx3eDznSK9AIV8H7ShkpotKoXljVngM3EFUmoUHJkzhkATkvY0DFQJx7OvBKnVg0jxiwcI4g==" saltValue="1cCjISPzo4ibP+mSHq8ftA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34" priority="6" operator="containsText" text="N/D">
      <formula>NOT(ISERROR(SEARCH("N/D",E4)))</formula>
    </cfRule>
  </conditionalFormatting>
  <conditionalFormatting sqref="E4:E43">
    <cfRule type="cellIs" dxfId="33" priority="5" operator="between">
      <formula>0</formula>
      <formula>40</formula>
    </cfRule>
  </conditionalFormatting>
  <conditionalFormatting sqref="E4:E51">
    <cfRule type="cellIs" dxfId="32" priority="1" operator="between">
      <formula>201</formula>
      <formula>10000</formula>
    </cfRule>
    <cfRule type="cellIs" dxfId="31" priority="2" operator="between">
      <formula>121</formula>
      <formula>200</formula>
    </cfRule>
    <cfRule type="cellIs" dxfId="30" priority="3" operator="between">
      <formula>81</formula>
      <formula>120</formula>
    </cfRule>
    <cfRule type="cellIs" dxfId="29" priority="4" operator="between">
      <formula>41</formula>
      <formula>80</formula>
    </cfRule>
  </conditionalFormatting>
  <conditionalFormatting sqref="E25:E43">
    <cfRule type="containsText" dxfId="28" priority="7" operator="containsText" text="N/D">
      <formula>NOT(ISERROR(SEARCH("N/D",E25)))</formula>
    </cfRule>
  </conditionalFormatting>
  <conditionalFormatting sqref="E44:E51">
    <cfRule type="cellIs" dxfId="27" priority="8" operator="between">
      <formula>0</formula>
      <formula>40</formula>
    </cfRule>
    <cfRule type="containsText" dxfId="26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0"/>
  <sheetViews>
    <sheetView zoomScale="90" zoomScaleNormal="90" workbookViewId="0">
      <selection activeCell="D4" sqref="D4:G51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9"/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0"/>
      <c r="B2" s="80"/>
      <c r="C2" s="80"/>
      <c r="D2" s="80"/>
      <c r="E2" s="80"/>
      <c r="F2" s="80"/>
      <c r="G2" s="80"/>
      <c r="H2" s="8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36" t="s">
        <v>7</v>
      </c>
      <c r="B4" s="36" t="s">
        <v>51</v>
      </c>
      <c r="C4" s="3" t="s">
        <v>53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67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 t="s">
        <v>8</v>
      </c>
      <c r="B5" s="76" t="s">
        <v>9</v>
      </c>
      <c r="C5" s="3" t="s">
        <v>54</v>
      </c>
      <c r="D5" s="5">
        <v>18</v>
      </c>
      <c r="E5" s="4">
        <f t="shared" si="0"/>
        <v>18</v>
      </c>
      <c r="F5" s="5" t="str">
        <f t="shared" si="1"/>
        <v>Boa</v>
      </c>
      <c r="G5" s="3" t="s">
        <v>70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7"/>
      <c r="B6" s="77"/>
      <c r="C6" s="35" t="s">
        <v>55</v>
      </c>
      <c r="D6" s="5">
        <v>20</v>
      </c>
      <c r="E6" s="4">
        <f t="shared" si="0"/>
        <v>20</v>
      </c>
      <c r="F6" s="5" t="str">
        <f t="shared" si="1"/>
        <v>Boa</v>
      </c>
      <c r="G6" s="3" t="s">
        <v>67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8"/>
      <c r="B7" s="78"/>
      <c r="C7" s="3" t="s">
        <v>56</v>
      </c>
      <c r="D7" s="5">
        <v>16</v>
      </c>
      <c r="E7" s="4">
        <f t="shared" si="0"/>
        <v>16</v>
      </c>
      <c r="F7" s="5" t="str">
        <f t="shared" si="1"/>
        <v>Boa</v>
      </c>
      <c r="G7" s="3" t="s">
        <v>52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6" t="s">
        <v>8</v>
      </c>
      <c r="B8" s="81" t="s">
        <v>10</v>
      </c>
      <c r="C8" s="3" t="s">
        <v>57</v>
      </c>
      <c r="D8" s="5">
        <v>24</v>
      </c>
      <c r="E8" s="4">
        <f t="shared" si="0"/>
        <v>24</v>
      </c>
      <c r="F8" s="5" t="str">
        <f t="shared" si="1"/>
        <v>Boa</v>
      </c>
      <c r="G8" s="3" t="s">
        <v>67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7"/>
      <c r="B9" s="82"/>
      <c r="C9" s="3" t="s">
        <v>58</v>
      </c>
      <c r="D9" s="5">
        <v>17</v>
      </c>
      <c r="E9" s="4">
        <f t="shared" si="0"/>
        <v>17</v>
      </c>
      <c r="F9" s="5" t="str">
        <f t="shared" si="1"/>
        <v>Boa</v>
      </c>
      <c r="G9" s="3" t="s">
        <v>52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8"/>
      <c r="B10" s="83"/>
      <c r="C10" s="3" t="s">
        <v>59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6" t="s">
        <v>8</v>
      </c>
      <c r="B11" s="76" t="s">
        <v>11</v>
      </c>
      <c r="C11" s="3" t="s">
        <v>60</v>
      </c>
      <c r="D11" s="5">
        <v>11</v>
      </c>
      <c r="E11" s="4">
        <f t="shared" si="0"/>
        <v>11</v>
      </c>
      <c r="F11" s="5" t="str">
        <f t="shared" si="1"/>
        <v>Boa</v>
      </c>
      <c r="G11" s="3" t="s">
        <v>67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7"/>
      <c r="B12" s="77"/>
      <c r="C12" s="3" t="s">
        <v>61</v>
      </c>
      <c r="D12" s="5">
        <v>9</v>
      </c>
      <c r="E12" s="4">
        <f t="shared" si="0"/>
        <v>9</v>
      </c>
      <c r="F12" s="5" t="str">
        <f t="shared" si="1"/>
        <v>Boa</v>
      </c>
      <c r="G12" s="3" t="s">
        <v>52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8"/>
      <c r="B13" s="78"/>
      <c r="C13" s="3" t="s">
        <v>62</v>
      </c>
      <c r="D13" s="5">
        <v>10</v>
      </c>
      <c r="E13" s="4">
        <f t="shared" si="0"/>
        <v>10</v>
      </c>
      <c r="F13" s="5" t="str">
        <f t="shared" si="1"/>
        <v>Boa</v>
      </c>
      <c r="G13" s="3" t="s">
        <v>52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6" t="s">
        <v>12</v>
      </c>
      <c r="B14" s="76" t="s">
        <v>13</v>
      </c>
      <c r="C14" s="3" t="s">
        <v>63</v>
      </c>
      <c r="D14" s="5">
        <v>14</v>
      </c>
      <c r="E14" s="4">
        <f t="shared" si="0"/>
        <v>14</v>
      </c>
      <c r="F14" s="5" t="str">
        <f t="shared" si="1"/>
        <v>Boa</v>
      </c>
      <c r="G14" s="3" t="s">
        <v>70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7"/>
      <c r="B15" s="77"/>
      <c r="C15" s="3" t="s">
        <v>64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67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8"/>
      <c r="B16" s="78"/>
      <c r="C16" s="3" t="s">
        <v>65</v>
      </c>
      <c r="D16" s="5">
        <v>5</v>
      </c>
      <c r="E16" s="4">
        <f t="shared" si="0"/>
        <v>5</v>
      </c>
      <c r="F16" s="5" t="str">
        <f t="shared" si="1"/>
        <v>Boa</v>
      </c>
      <c r="G16" s="3" t="s">
        <v>67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6" t="s">
        <v>8</v>
      </c>
      <c r="B17" s="76" t="s">
        <v>14</v>
      </c>
      <c r="C17" s="3" t="s">
        <v>66</v>
      </c>
      <c r="D17" s="5">
        <v>24</v>
      </c>
      <c r="E17" s="4">
        <f t="shared" si="0"/>
        <v>24</v>
      </c>
      <c r="F17" s="5" t="str">
        <f t="shared" si="1"/>
        <v>Boa</v>
      </c>
      <c r="G17" s="3" t="s">
        <v>103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7"/>
      <c r="B18" s="77"/>
      <c r="C18" s="3" t="s">
        <v>68</v>
      </c>
      <c r="D18" s="5"/>
      <c r="E18" s="4" t="str">
        <f t="shared" si="0"/>
        <v>N/D</v>
      </c>
      <c r="F18" s="5" t="str">
        <f t="shared" si="1"/>
        <v/>
      </c>
      <c r="G18" s="3"/>
      <c r="H18" s="3" t="str">
        <f t="shared" si="2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7"/>
      <c r="B19" s="77"/>
      <c r="C19" s="3" t="s">
        <v>69</v>
      </c>
      <c r="D19" s="5"/>
      <c r="E19" s="4" t="str">
        <f t="shared" si="0"/>
        <v>N/D</v>
      </c>
      <c r="F19" s="5" t="str">
        <f t="shared" si="1"/>
        <v/>
      </c>
      <c r="G19" s="3"/>
      <c r="H19" s="3" t="str">
        <f t="shared" si="2"/>
        <v/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7"/>
      <c r="B20" s="77"/>
      <c r="C20" s="3" t="s">
        <v>71</v>
      </c>
      <c r="D20" s="5">
        <v>11</v>
      </c>
      <c r="E20" s="4">
        <f t="shared" si="0"/>
        <v>11</v>
      </c>
      <c r="F20" s="5" t="str">
        <f t="shared" si="1"/>
        <v>Boa</v>
      </c>
      <c r="G20" s="3" t="s">
        <v>52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7"/>
      <c r="B21" s="77"/>
      <c r="C21" s="3" t="s">
        <v>72</v>
      </c>
      <c r="D21" s="5">
        <v>12</v>
      </c>
      <c r="E21" s="4">
        <f t="shared" si="0"/>
        <v>12</v>
      </c>
      <c r="F21" s="5" t="str">
        <f t="shared" si="1"/>
        <v>Boa</v>
      </c>
      <c r="G21" s="3" t="s">
        <v>67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8"/>
      <c r="B22" s="78"/>
      <c r="C22" s="3" t="s">
        <v>73</v>
      </c>
      <c r="D22" s="5">
        <v>15</v>
      </c>
      <c r="E22" s="4">
        <f t="shared" si="0"/>
        <v>15</v>
      </c>
      <c r="F22" s="5" t="str">
        <f t="shared" si="1"/>
        <v>Boa</v>
      </c>
      <c r="G22" s="3" t="s">
        <v>52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74</v>
      </c>
      <c r="D23" s="5">
        <v>19</v>
      </c>
      <c r="E23" s="4">
        <f t="shared" si="0"/>
        <v>19</v>
      </c>
      <c r="F23" s="5" t="str">
        <f t="shared" si="1"/>
        <v>Boa</v>
      </c>
      <c r="G23" s="3" t="s">
        <v>52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 t="s">
        <v>8</v>
      </c>
      <c r="B24" s="81" t="s">
        <v>17</v>
      </c>
      <c r="C24" s="3" t="s">
        <v>75</v>
      </c>
      <c r="D24" s="5">
        <v>37</v>
      </c>
      <c r="E24" s="4">
        <f t="shared" si="0"/>
        <v>37</v>
      </c>
      <c r="F24" s="5" t="str">
        <f t="shared" si="1"/>
        <v>Boa</v>
      </c>
      <c r="G24" s="3" t="s">
        <v>70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8"/>
      <c r="B25" s="83"/>
      <c r="C25" s="3" t="s">
        <v>76</v>
      </c>
      <c r="D25" s="5">
        <v>21</v>
      </c>
      <c r="E25" s="4">
        <f t="shared" si="0"/>
        <v>21</v>
      </c>
      <c r="F25" s="5" t="str">
        <f t="shared" si="1"/>
        <v>Boa</v>
      </c>
      <c r="G25" s="3" t="s">
        <v>67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1" t="s">
        <v>15</v>
      </c>
      <c r="B26" s="81" t="s">
        <v>18</v>
      </c>
      <c r="C26" s="3" t="s">
        <v>77</v>
      </c>
      <c r="D26" s="5">
        <v>21</v>
      </c>
      <c r="E26" s="4">
        <f t="shared" si="0"/>
        <v>21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2"/>
      <c r="B27" s="82"/>
      <c r="C27" s="3" t="s">
        <v>78</v>
      </c>
      <c r="D27" s="5">
        <v>21</v>
      </c>
      <c r="E27" s="4">
        <f t="shared" si="0"/>
        <v>21</v>
      </c>
      <c r="F27" s="5" t="str">
        <f t="shared" si="1"/>
        <v>Boa</v>
      </c>
      <c r="G27" s="3" t="s">
        <v>70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2"/>
      <c r="B28" s="82"/>
      <c r="C28" s="3" t="s">
        <v>79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70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/>
      <c r="B29" s="83"/>
      <c r="C29" s="3" t="s">
        <v>80</v>
      </c>
      <c r="D29" s="5">
        <v>18</v>
      </c>
      <c r="E29" s="4">
        <f t="shared" si="0"/>
        <v>18</v>
      </c>
      <c r="F29" s="5" t="str">
        <f t="shared" si="1"/>
        <v>Boa</v>
      </c>
      <c r="G29" s="3" t="s">
        <v>70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1" t="s">
        <v>15</v>
      </c>
      <c r="B30" s="81" t="s">
        <v>19</v>
      </c>
      <c r="C30" s="3" t="s">
        <v>81</v>
      </c>
      <c r="D30" s="5">
        <v>17</v>
      </c>
      <c r="E30" s="4">
        <f t="shared" si="0"/>
        <v>17</v>
      </c>
      <c r="F30" s="5" t="str">
        <f t="shared" si="1"/>
        <v>Boa</v>
      </c>
      <c r="G30" s="3" t="s">
        <v>67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2"/>
      <c r="B31" s="82"/>
      <c r="C31" s="3" t="s">
        <v>82</v>
      </c>
      <c r="D31" s="5">
        <v>11</v>
      </c>
      <c r="E31" s="4">
        <f t="shared" si="0"/>
        <v>11</v>
      </c>
      <c r="F31" s="5" t="str">
        <f t="shared" si="1"/>
        <v>Boa</v>
      </c>
      <c r="G31" s="3" t="s">
        <v>67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2"/>
      <c r="B32" s="82"/>
      <c r="C32" s="3" t="s">
        <v>83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/>
      <c r="B33" s="83"/>
      <c r="C33" s="3" t="s">
        <v>84</v>
      </c>
      <c r="D33" s="5">
        <v>11</v>
      </c>
      <c r="E33" s="4">
        <f t="shared" si="0"/>
        <v>11</v>
      </c>
      <c r="F33" s="5" t="str">
        <f t="shared" si="1"/>
        <v>Boa</v>
      </c>
      <c r="G33" s="3" t="s">
        <v>67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6" t="s">
        <v>8</v>
      </c>
      <c r="B34" s="76" t="s">
        <v>20</v>
      </c>
      <c r="C34" s="3" t="s">
        <v>85</v>
      </c>
      <c r="D34" s="5">
        <v>8</v>
      </c>
      <c r="E34" s="4">
        <f t="shared" si="0"/>
        <v>8</v>
      </c>
      <c r="F34" s="5" t="str">
        <f t="shared" si="1"/>
        <v>Boa</v>
      </c>
      <c r="G34" s="3" t="s">
        <v>52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8"/>
      <c r="B35" s="78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36" t="s">
        <v>21</v>
      </c>
      <c r="B36" s="3" t="s">
        <v>22</v>
      </c>
      <c r="C36" s="3" t="s">
        <v>86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6" t="s">
        <v>23</v>
      </c>
      <c r="B37" s="76" t="s">
        <v>24</v>
      </c>
      <c r="C37" s="3" t="s">
        <v>87</v>
      </c>
      <c r="D37" s="5">
        <v>24</v>
      </c>
      <c r="E37" s="4">
        <f t="shared" si="0"/>
        <v>24</v>
      </c>
      <c r="F37" s="5" t="str">
        <f t="shared" si="1"/>
        <v>Boa</v>
      </c>
      <c r="G37" s="3" t="s">
        <v>52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7"/>
      <c r="B38" s="77"/>
      <c r="C38" s="3" t="s">
        <v>88</v>
      </c>
      <c r="D38" s="5">
        <v>11</v>
      </c>
      <c r="E38" s="4">
        <f t="shared" si="0"/>
        <v>11</v>
      </c>
      <c r="F38" s="5" t="str">
        <f t="shared" si="1"/>
        <v>Boa</v>
      </c>
      <c r="G38" s="3" t="s">
        <v>52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7"/>
      <c r="B39" s="77"/>
      <c r="C39" s="35" t="s">
        <v>89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52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7"/>
      <c r="B40" s="77"/>
      <c r="C40" s="35" t="s">
        <v>90</v>
      </c>
      <c r="D40" s="5"/>
      <c r="E40" s="4" t="str">
        <f t="shared" si="0"/>
        <v>N/D</v>
      </c>
      <c r="F40" s="5" t="str">
        <f t="shared" si="1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8"/>
      <c r="B41" s="78"/>
      <c r="C41" s="35" t="s">
        <v>91</v>
      </c>
      <c r="D41" s="5">
        <v>13</v>
      </c>
      <c r="E41" s="4">
        <f>IF(D41="","N/D",D41)</f>
        <v>13</v>
      </c>
      <c r="F41" s="5" t="str">
        <f t="shared" si="1"/>
        <v>Boa</v>
      </c>
      <c r="G41" s="3" t="s">
        <v>67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1" t="s">
        <v>25</v>
      </c>
      <c r="B42" s="76" t="s">
        <v>26</v>
      </c>
      <c r="C42" s="3" t="s">
        <v>92</v>
      </c>
      <c r="D42" s="5">
        <v>22</v>
      </c>
      <c r="E42" s="4">
        <f t="shared" si="0"/>
        <v>22</v>
      </c>
      <c r="F42" s="5" t="str">
        <f t="shared" si="1"/>
        <v>Boa</v>
      </c>
      <c r="G42" s="3" t="s">
        <v>52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3"/>
      <c r="B43" s="78"/>
      <c r="C43" s="3" t="s">
        <v>93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6" t="s">
        <v>8</v>
      </c>
      <c r="B44" s="76" t="s">
        <v>27</v>
      </c>
      <c r="C44" s="5" t="s">
        <v>94</v>
      </c>
      <c r="D44" s="5">
        <v>11</v>
      </c>
      <c r="E44" s="4">
        <f t="shared" si="0"/>
        <v>11</v>
      </c>
      <c r="F44" s="5" t="str">
        <f t="shared" si="1"/>
        <v>Boa</v>
      </c>
      <c r="G44" s="3" t="s">
        <v>52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/>
      <c r="B45" s="77"/>
      <c r="C45" s="3" t="s">
        <v>95</v>
      </c>
      <c r="D45" s="5">
        <v>65</v>
      </c>
      <c r="E45" s="4">
        <f t="shared" si="0"/>
        <v>65</v>
      </c>
      <c r="F45" s="5" t="str">
        <f t="shared" si="1"/>
        <v>Moderada</v>
      </c>
      <c r="G45" s="3" t="s">
        <v>67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7"/>
      <c r="B46" s="77"/>
      <c r="C46" s="3" t="s">
        <v>96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8"/>
      <c r="B47" s="77"/>
      <c r="C47" s="3" t="s">
        <v>97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1" t="s">
        <v>15</v>
      </c>
      <c r="B48" s="81" t="s">
        <v>28</v>
      </c>
      <c r="C48" s="3" t="s">
        <v>98</v>
      </c>
      <c r="D48" s="5">
        <v>26</v>
      </c>
      <c r="E48" s="4">
        <f t="shared" si="0"/>
        <v>26</v>
      </c>
      <c r="F48" s="5" t="str">
        <f t="shared" si="1"/>
        <v>Boa</v>
      </c>
      <c r="G48" s="3" t="s">
        <v>52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19</v>
      </c>
      <c r="E49" s="4">
        <f t="shared" si="0"/>
        <v>19</v>
      </c>
      <c r="F49" s="5" t="str">
        <f t="shared" si="1"/>
        <v>Boa</v>
      </c>
      <c r="G49" s="3" t="s">
        <v>67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2"/>
      <c r="B50" s="82"/>
      <c r="C50" s="3" t="s">
        <v>100</v>
      </c>
      <c r="D50" s="5">
        <v>26</v>
      </c>
      <c r="E50" s="4">
        <f t="shared" si="0"/>
        <v>26</v>
      </c>
      <c r="F50" s="5" t="str">
        <f t="shared" si="1"/>
        <v>Boa</v>
      </c>
      <c r="G50" s="3" t="s">
        <v>52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/>
      <c r="B51" s="83"/>
      <c r="C51" s="3" t="s">
        <v>101</v>
      </c>
      <c r="D51" s="5">
        <v>40</v>
      </c>
      <c r="E51" s="4">
        <f t="shared" si="0"/>
        <v>40</v>
      </c>
      <c r="F51" s="5" t="str">
        <f t="shared" si="1"/>
        <v>Boa</v>
      </c>
      <c r="G51" s="3" t="s">
        <v>52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87" t="s">
        <v>29</v>
      </c>
      <c r="B54" s="87"/>
      <c r="C54" s="87"/>
      <c r="D54" s="87"/>
      <c r="E54" s="87"/>
      <c r="F54" s="87"/>
      <c r="G54" s="87"/>
      <c r="H54" s="8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87" t="s">
        <v>30</v>
      </c>
      <c r="B55" s="87"/>
      <c r="C55" s="87"/>
      <c r="D55" s="87"/>
      <c r="E55" s="87"/>
      <c r="F55" s="87"/>
      <c r="G55" s="87"/>
      <c r="H55" s="8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37"/>
      <c r="C56" s="37"/>
      <c r="D56" s="37"/>
      <c r="E56" s="37"/>
      <c r="F56" s="37"/>
      <c r="G56" s="37"/>
      <c r="H56" s="3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84" t="s">
        <v>6</v>
      </c>
      <c r="D57" s="84"/>
      <c r="E57" s="84"/>
      <c r="F57" s="84"/>
      <c r="G57" s="84"/>
      <c r="H57" s="8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90" t="s">
        <v>34</v>
      </c>
      <c r="D58" s="91"/>
      <c r="E58" s="91"/>
      <c r="F58" s="91"/>
      <c r="G58" s="91"/>
      <c r="H58" s="9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93" t="s">
        <v>37</v>
      </c>
      <c r="D59" s="94"/>
      <c r="E59" s="94"/>
      <c r="F59" s="94"/>
      <c r="G59" s="94"/>
      <c r="H59" s="9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93" t="s">
        <v>102</v>
      </c>
      <c r="D60" s="94"/>
      <c r="E60" s="94"/>
      <c r="F60" s="94"/>
      <c r="G60" s="94"/>
      <c r="H60" s="9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93" t="s">
        <v>42</v>
      </c>
      <c r="D61" s="94"/>
      <c r="E61" s="94"/>
      <c r="F61" s="94"/>
      <c r="G61" s="94"/>
      <c r="H61" s="9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93" t="s">
        <v>45</v>
      </c>
      <c r="D62" s="94"/>
      <c r="E62" s="94"/>
      <c r="F62" s="94"/>
      <c r="G62" s="94"/>
      <c r="H62" s="9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96" t="s">
        <v>46</v>
      </c>
      <c r="B63" s="96"/>
      <c r="C63" s="96"/>
      <c r="D63" s="96"/>
      <c r="E63" s="96"/>
      <c r="F63" s="96"/>
      <c r="G63" s="96"/>
      <c r="H63" s="9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87" t="s">
        <v>47</v>
      </c>
      <c r="B64" s="87"/>
      <c r="C64" s="87"/>
      <c r="D64" s="87"/>
      <c r="E64" s="87"/>
      <c r="F64" s="87"/>
      <c r="G64" s="87"/>
      <c r="H64" s="8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87" t="s">
        <v>48</v>
      </c>
      <c r="B65" s="87"/>
      <c r="C65" s="87"/>
      <c r="D65" s="87"/>
      <c r="E65" s="87"/>
      <c r="F65" s="87"/>
      <c r="G65" s="87"/>
      <c r="H65" s="8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8" t="s">
        <v>49</v>
      </c>
      <c r="B66" s="88"/>
      <c r="C66" s="88"/>
      <c r="D66" s="88"/>
      <c r="E66" s="88"/>
      <c r="F66" s="88"/>
      <c r="G66" s="88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S0ydyeyBIfdXj3Xsvubq6lu5U5Nk0Pp4zJ3xGQugD+R2I05BMfF1x0+570txiY+M9/O+XCkUIMBrfRvFfh40TA==" saltValue="vR38dnKOezmto8Kooe4OHQ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25" priority="6" operator="containsText" text="N/D">
      <formula>NOT(ISERROR(SEARCH("N/D",E4)))</formula>
    </cfRule>
  </conditionalFormatting>
  <conditionalFormatting sqref="E4:E43">
    <cfRule type="cellIs" dxfId="24" priority="5" operator="between">
      <formula>0</formula>
      <formula>40</formula>
    </cfRule>
  </conditionalFormatting>
  <conditionalFormatting sqref="E4:E51">
    <cfRule type="cellIs" dxfId="23" priority="1" operator="between">
      <formula>201</formula>
      <formula>10000</formula>
    </cfRule>
    <cfRule type="cellIs" dxfId="22" priority="2" operator="between">
      <formula>121</formula>
      <formula>200</formula>
    </cfRule>
    <cfRule type="cellIs" dxfId="21" priority="3" operator="between">
      <formula>81</formula>
      <formula>120</formula>
    </cfRule>
    <cfRule type="cellIs" dxfId="20" priority="4" operator="between">
      <formula>41</formula>
      <formula>80</formula>
    </cfRule>
  </conditionalFormatting>
  <conditionalFormatting sqref="E25:E43">
    <cfRule type="containsText" dxfId="19" priority="7" operator="containsText" text="N/D">
      <formula>NOT(ISERROR(SEARCH("N/D",E25)))</formula>
    </cfRule>
  </conditionalFormatting>
  <conditionalFormatting sqref="E44:E51">
    <cfRule type="cellIs" dxfId="18" priority="8" operator="between">
      <formula>0</formula>
      <formula>40</formula>
    </cfRule>
    <cfRule type="containsText" dxfId="17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AJ160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9"/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0"/>
      <c r="B2" s="80"/>
      <c r="C2" s="80"/>
      <c r="D2" s="80"/>
      <c r="E2" s="80"/>
      <c r="F2" s="80"/>
      <c r="G2" s="80"/>
      <c r="H2" s="8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36" t="s">
        <v>7</v>
      </c>
      <c r="B4" s="36" t="s">
        <v>51</v>
      </c>
      <c r="C4" s="3" t="s">
        <v>53</v>
      </c>
      <c r="D4" s="5">
        <v>9</v>
      </c>
      <c r="E4" s="4">
        <f t="shared" ref="E4:E51" si="0">IF(D4="","N/D",D4)</f>
        <v>9</v>
      </c>
      <c r="F4" s="5" t="str">
        <f t="shared" ref="F4:F51" si="1">IF(D4="","",IF(D4&lt;=40,$A$58,IF(D4&lt;=80,$A$59,IF(D4&lt;=120,$A$60, IF(D4&lt;=200,$A$61,$A$62)))))</f>
        <v>Boa</v>
      </c>
      <c r="G4" s="3" t="s">
        <v>67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 t="s">
        <v>8</v>
      </c>
      <c r="B5" s="76" t="s">
        <v>9</v>
      </c>
      <c r="C5" s="3" t="s">
        <v>54</v>
      </c>
      <c r="D5" s="5">
        <v>13</v>
      </c>
      <c r="E5" s="4">
        <f t="shared" si="0"/>
        <v>13</v>
      </c>
      <c r="F5" s="5" t="str">
        <f t="shared" si="1"/>
        <v>Boa</v>
      </c>
      <c r="G5" s="3" t="s">
        <v>70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7"/>
      <c r="B6" s="77"/>
      <c r="C6" s="35" t="s">
        <v>55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52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8"/>
      <c r="B7" s="78"/>
      <c r="C7" s="3" t="s">
        <v>56</v>
      </c>
      <c r="D7" s="5">
        <v>15</v>
      </c>
      <c r="E7" s="4">
        <f t="shared" si="0"/>
        <v>15</v>
      </c>
      <c r="F7" s="5" t="str">
        <f t="shared" si="1"/>
        <v>Boa</v>
      </c>
      <c r="G7" s="3" t="s">
        <v>67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6" t="s">
        <v>8</v>
      </c>
      <c r="B8" s="81" t="s">
        <v>10</v>
      </c>
      <c r="C8" s="3" t="s">
        <v>57</v>
      </c>
      <c r="D8" s="5">
        <v>25</v>
      </c>
      <c r="E8" s="4">
        <f t="shared" si="0"/>
        <v>25</v>
      </c>
      <c r="F8" s="5" t="str">
        <f t="shared" si="1"/>
        <v>Boa</v>
      </c>
      <c r="G8" s="3" t="s">
        <v>67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7"/>
      <c r="B9" s="82"/>
      <c r="C9" s="3" t="s">
        <v>58</v>
      </c>
      <c r="D9" s="5">
        <v>9</v>
      </c>
      <c r="E9" s="4">
        <f t="shared" si="0"/>
        <v>9</v>
      </c>
      <c r="F9" s="5" t="str">
        <f t="shared" si="1"/>
        <v>Boa</v>
      </c>
      <c r="G9" s="3" t="s">
        <v>52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8"/>
      <c r="B10" s="83"/>
      <c r="C10" s="3" t="s">
        <v>59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6" t="s">
        <v>8</v>
      </c>
      <c r="B11" s="76" t="s">
        <v>11</v>
      </c>
      <c r="C11" s="3" t="s">
        <v>60</v>
      </c>
      <c r="D11" s="5">
        <v>11</v>
      </c>
      <c r="E11" s="4">
        <f t="shared" si="0"/>
        <v>11</v>
      </c>
      <c r="F11" s="5" t="str">
        <f t="shared" si="1"/>
        <v>Boa</v>
      </c>
      <c r="G11" s="3" t="s">
        <v>67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7"/>
      <c r="B12" s="77"/>
      <c r="C12" s="3" t="s">
        <v>61</v>
      </c>
      <c r="D12" s="5">
        <v>5</v>
      </c>
      <c r="E12" s="4">
        <f t="shared" si="0"/>
        <v>5</v>
      </c>
      <c r="F12" s="5" t="str">
        <f t="shared" si="1"/>
        <v>Boa</v>
      </c>
      <c r="G12" s="3" t="s">
        <v>52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8"/>
      <c r="B13" s="78"/>
      <c r="C13" s="3" t="s">
        <v>62</v>
      </c>
      <c r="D13" s="5">
        <v>7</v>
      </c>
      <c r="E13" s="4">
        <f t="shared" si="0"/>
        <v>7</v>
      </c>
      <c r="F13" s="5" t="str">
        <f t="shared" si="1"/>
        <v>Boa</v>
      </c>
      <c r="G13" s="3" t="s">
        <v>52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6" t="s">
        <v>12</v>
      </c>
      <c r="B14" s="76" t="s">
        <v>13</v>
      </c>
      <c r="C14" s="3" t="s">
        <v>63</v>
      </c>
      <c r="D14" s="5">
        <v>17</v>
      </c>
      <c r="E14" s="4">
        <f t="shared" si="0"/>
        <v>17</v>
      </c>
      <c r="F14" s="5" t="str">
        <f t="shared" si="1"/>
        <v>Boa</v>
      </c>
      <c r="G14" s="3" t="s">
        <v>52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7"/>
      <c r="B15" s="77"/>
      <c r="C15" s="3" t="s">
        <v>64</v>
      </c>
      <c r="D15" s="5">
        <v>16</v>
      </c>
      <c r="E15" s="4">
        <f t="shared" si="0"/>
        <v>16</v>
      </c>
      <c r="F15" s="5" t="str">
        <f t="shared" si="1"/>
        <v>Boa</v>
      </c>
      <c r="G15" s="3" t="s">
        <v>52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8"/>
      <c r="B16" s="78"/>
      <c r="C16" s="3" t="s">
        <v>65</v>
      </c>
      <c r="D16" s="5">
        <v>9</v>
      </c>
      <c r="E16" s="4">
        <f t="shared" si="0"/>
        <v>9</v>
      </c>
      <c r="F16" s="5" t="str">
        <f t="shared" si="1"/>
        <v>Boa</v>
      </c>
      <c r="G16" s="3" t="s">
        <v>52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6" t="s">
        <v>8</v>
      </c>
      <c r="B17" s="76" t="s">
        <v>14</v>
      </c>
      <c r="C17" s="3" t="s">
        <v>66</v>
      </c>
      <c r="D17" s="5">
        <v>37</v>
      </c>
      <c r="E17" s="4">
        <f t="shared" si="0"/>
        <v>37</v>
      </c>
      <c r="F17" s="5" t="str">
        <f t="shared" si="1"/>
        <v>Boa</v>
      </c>
      <c r="G17" s="3" t="s">
        <v>103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7"/>
      <c r="B18" s="77"/>
      <c r="C18" s="3" t="s">
        <v>68</v>
      </c>
      <c r="D18" s="5"/>
      <c r="E18" s="4" t="str">
        <f t="shared" si="0"/>
        <v>N/D</v>
      </c>
      <c r="F18" s="5" t="str">
        <f t="shared" si="1"/>
        <v/>
      </c>
      <c r="G18" s="3"/>
      <c r="H18" s="3" t="str">
        <f t="shared" si="2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7"/>
      <c r="B19" s="77"/>
      <c r="C19" s="3" t="s">
        <v>69</v>
      </c>
      <c r="D19" s="5"/>
      <c r="E19" s="4" t="str">
        <f t="shared" si="0"/>
        <v>N/D</v>
      </c>
      <c r="F19" s="5" t="str">
        <f t="shared" si="1"/>
        <v/>
      </c>
      <c r="G19" s="3"/>
      <c r="H19" s="3" t="str">
        <f t="shared" si="2"/>
        <v/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7"/>
      <c r="B20" s="77"/>
      <c r="C20" s="3" t="s">
        <v>71</v>
      </c>
      <c r="D20" s="5">
        <v>9</v>
      </c>
      <c r="E20" s="4">
        <f t="shared" si="0"/>
        <v>9</v>
      </c>
      <c r="F20" s="5" t="str">
        <f t="shared" si="1"/>
        <v>Boa</v>
      </c>
      <c r="G20" s="3" t="s">
        <v>52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7"/>
      <c r="B21" s="77"/>
      <c r="C21" s="3" t="s">
        <v>72</v>
      </c>
      <c r="D21" s="5">
        <v>10</v>
      </c>
      <c r="E21" s="4">
        <f t="shared" si="0"/>
        <v>10</v>
      </c>
      <c r="F21" s="5" t="str">
        <f t="shared" si="1"/>
        <v>Boa</v>
      </c>
      <c r="G21" s="3" t="s">
        <v>67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8"/>
      <c r="B22" s="78"/>
      <c r="C22" s="3" t="s">
        <v>73</v>
      </c>
      <c r="D22" s="5">
        <v>11</v>
      </c>
      <c r="E22" s="4">
        <f t="shared" si="0"/>
        <v>11</v>
      </c>
      <c r="F22" s="5" t="str">
        <f t="shared" si="1"/>
        <v>Boa</v>
      </c>
      <c r="G22" s="3" t="s">
        <v>52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74</v>
      </c>
      <c r="D23" s="5">
        <v>20</v>
      </c>
      <c r="E23" s="4">
        <f t="shared" si="0"/>
        <v>20</v>
      </c>
      <c r="F23" s="5" t="str">
        <f t="shared" si="1"/>
        <v>Boa</v>
      </c>
      <c r="G23" s="3" t="s">
        <v>52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 t="s">
        <v>8</v>
      </c>
      <c r="B24" s="81" t="s">
        <v>17</v>
      </c>
      <c r="C24" s="3" t="s">
        <v>75</v>
      </c>
      <c r="D24" s="5">
        <v>32</v>
      </c>
      <c r="E24" s="4">
        <f t="shared" si="0"/>
        <v>32</v>
      </c>
      <c r="F24" s="5" t="str">
        <f t="shared" si="1"/>
        <v>Boa</v>
      </c>
      <c r="G24" s="3" t="s">
        <v>70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8"/>
      <c r="B25" s="83"/>
      <c r="C25" s="3" t="s">
        <v>76</v>
      </c>
      <c r="D25" s="5">
        <v>21</v>
      </c>
      <c r="E25" s="4">
        <f t="shared" si="0"/>
        <v>21</v>
      </c>
      <c r="F25" s="5" t="str">
        <f t="shared" si="1"/>
        <v>Boa</v>
      </c>
      <c r="G25" s="3" t="s">
        <v>67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1" t="s">
        <v>15</v>
      </c>
      <c r="B26" s="81" t="s">
        <v>18</v>
      </c>
      <c r="C26" s="3" t="s">
        <v>77</v>
      </c>
      <c r="D26" s="5">
        <v>23</v>
      </c>
      <c r="E26" s="4">
        <f t="shared" si="0"/>
        <v>23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2"/>
      <c r="B27" s="82"/>
      <c r="C27" s="3" t="s">
        <v>78</v>
      </c>
      <c r="D27" s="5">
        <v>23</v>
      </c>
      <c r="E27" s="4">
        <f t="shared" si="0"/>
        <v>23</v>
      </c>
      <c r="F27" s="5" t="str">
        <f t="shared" si="1"/>
        <v>Boa</v>
      </c>
      <c r="G27" s="3" t="s">
        <v>70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2"/>
      <c r="B28" s="82"/>
      <c r="C28" s="3" t="s">
        <v>79</v>
      </c>
      <c r="D28" s="5">
        <v>18</v>
      </c>
      <c r="E28" s="4">
        <f t="shared" si="0"/>
        <v>18</v>
      </c>
      <c r="F28" s="5" t="str">
        <f t="shared" si="1"/>
        <v>Boa</v>
      </c>
      <c r="G28" s="3" t="s">
        <v>70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/>
      <c r="B29" s="83"/>
      <c r="C29" s="3" t="s">
        <v>80</v>
      </c>
      <c r="D29" s="5">
        <v>20</v>
      </c>
      <c r="E29" s="4">
        <f t="shared" si="0"/>
        <v>20</v>
      </c>
      <c r="F29" s="5" t="str">
        <f t="shared" si="1"/>
        <v>Boa</v>
      </c>
      <c r="G29" s="3" t="s">
        <v>70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1" t="s">
        <v>15</v>
      </c>
      <c r="B30" s="81" t="s">
        <v>19</v>
      </c>
      <c r="C30" s="3" t="s">
        <v>81</v>
      </c>
      <c r="D30" s="5">
        <v>18</v>
      </c>
      <c r="E30" s="4">
        <f t="shared" si="0"/>
        <v>18</v>
      </c>
      <c r="F30" s="5" t="str">
        <f t="shared" si="1"/>
        <v>Boa</v>
      </c>
      <c r="G30" s="3" t="s">
        <v>67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2"/>
      <c r="B31" s="82"/>
      <c r="C31" s="3" t="s">
        <v>82</v>
      </c>
      <c r="D31" s="5">
        <v>12</v>
      </c>
      <c r="E31" s="4">
        <f t="shared" si="0"/>
        <v>12</v>
      </c>
      <c r="F31" s="5" t="str">
        <f t="shared" si="1"/>
        <v>Boa</v>
      </c>
      <c r="G31" s="3" t="s">
        <v>67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2"/>
      <c r="B32" s="82"/>
      <c r="C32" s="3" t="s">
        <v>83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/>
      <c r="B33" s="83"/>
      <c r="C33" s="3" t="s">
        <v>84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67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6" t="s">
        <v>8</v>
      </c>
      <c r="B34" s="76" t="s">
        <v>20</v>
      </c>
      <c r="C34" s="3" t="s">
        <v>85</v>
      </c>
      <c r="D34" s="5">
        <v>8</v>
      </c>
      <c r="E34" s="4">
        <f t="shared" si="0"/>
        <v>8</v>
      </c>
      <c r="F34" s="5" t="str">
        <f t="shared" si="1"/>
        <v>Boa</v>
      </c>
      <c r="G34" s="3" t="s">
        <v>52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8"/>
      <c r="B35" s="78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36" t="s">
        <v>21</v>
      </c>
      <c r="B36" s="3" t="s">
        <v>22</v>
      </c>
      <c r="C36" s="3" t="s">
        <v>86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6" t="s">
        <v>23</v>
      </c>
      <c r="B37" s="76" t="s">
        <v>24</v>
      </c>
      <c r="C37" s="3" t="s">
        <v>87</v>
      </c>
      <c r="D37" s="5">
        <v>19</v>
      </c>
      <c r="E37" s="4">
        <f t="shared" si="0"/>
        <v>19</v>
      </c>
      <c r="F37" s="5" t="str">
        <f t="shared" si="1"/>
        <v>Boa</v>
      </c>
      <c r="G37" s="3" t="s">
        <v>52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7"/>
      <c r="B38" s="77"/>
      <c r="C38" s="3" t="s">
        <v>88</v>
      </c>
      <c r="D38" s="5">
        <v>8</v>
      </c>
      <c r="E38" s="4">
        <f t="shared" si="0"/>
        <v>8</v>
      </c>
      <c r="F38" s="5" t="str">
        <f t="shared" si="1"/>
        <v>Boa</v>
      </c>
      <c r="G38" s="3" t="s">
        <v>52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7"/>
      <c r="B39" s="77"/>
      <c r="C39" s="35" t="s">
        <v>89</v>
      </c>
      <c r="D39" s="5">
        <v>9</v>
      </c>
      <c r="E39" s="4">
        <f t="shared" si="0"/>
        <v>9</v>
      </c>
      <c r="F39" s="5" t="str">
        <f t="shared" si="1"/>
        <v>Boa</v>
      </c>
      <c r="G39" s="3" t="s">
        <v>52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7"/>
      <c r="B40" s="77"/>
      <c r="C40" s="35" t="s">
        <v>90</v>
      </c>
      <c r="D40" s="5"/>
      <c r="E40" s="4" t="str">
        <f t="shared" si="0"/>
        <v>N/D</v>
      </c>
      <c r="F40" s="5" t="str">
        <f t="shared" si="1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8"/>
      <c r="B41" s="78"/>
      <c r="C41" s="35" t="s">
        <v>91</v>
      </c>
      <c r="D41" s="5">
        <v>15</v>
      </c>
      <c r="E41" s="4">
        <f>IF(D41="","N/D",D41)</f>
        <v>15</v>
      </c>
      <c r="F41" s="5" t="str">
        <f t="shared" si="1"/>
        <v>Boa</v>
      </c>
      <c r="G41" s="3" t="s">
        <v>67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1" t="s">
        <v>25</v>
      </c>
      <c r="B42" s="76" t="s">
        <v>26</v>
      </c>
      <c r="C42" s="3" t="s">
        <v>92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52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3"/>
      <c r="B43" s="78"/>
      <c r="C43" s="3" t="s">
        <v>93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6" t="s">
        <v>8</v>
      </c>
      <c r="B44" s="76" t="s">
        <v>27</v>
      </c>
      <c r="C44" s="5" t="s">
        <v>94</v>
      </c>
      <c r="D44" s="5">
        <v>11</v>
      </c>
      <c r="E44" s="4">
        <f t="shared" si="0"/>
        <v>11</v>
      </c>
      <c r="F44" s="5" t="str">
        <f t="shared" si="1"/>
        <v>Boa</v>
      </c>
      <c r="G44" s="3" t="s">
        <v>52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/>
      <c r="B45" s="77"/>
      <c r="C45" s="3" t="s">
        <v>95</v>
      </c>
      <c r="D45" s="5">
        <v>63</v>
      </c>
      <c r="E45" s="4">
        <f t="shared" si="0"/>
        <v>63</v>
      </c>
      <c r="F45" s="5" t="str">
        <f t="shared" si="1"/>
        <v>Moderada</v>
      </c>
      <c r="G45" s="3" t="s">
        <v>67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7"/>
      <c r="B46" s="77"/>
      <c r="C46" s="3" t="s">
        <v>96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8"/>
      <c r="B47" s="77"/>
      <c r="C47" s="3" t="s">
        <v>97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1" t="s">
        <v>15</v>
      </c>
      <c r="B48" s="81" t="s">
        <v>28</v>
      </c>
      <c r="C48" s="3" t="s">
        <v>98</v>
      </c>
      <c r="D48" s="5">
        <v>26</v>
      </c>
      <c r="E48" s="4">
        <f t="shared" si="0"/>
        <v>26</v>
      </c>
      <c r="F48" s="5" t="str">
        <f t="shared" si="1"/>
        <v>Boa</v>
      </c>
      <c r="G48" s="3" t="s">
        <v>52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21</v>
      </c>
      <c r="E49" s="4">
        <f t="shared" si="0"/>
        <v>21</v>
      </c>
      <c r="F49" s="5" t="str">
        <f t="shared" si="1"/>
        <v>Boa</v>
      </c>
      <c r="G49" s="3" t="s">
        <v>67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2"/>
      <c r="B50" s="82"/>
      <c r="C50" s="3" t="s">
        <v>100</v>
      </c>
      <c r="D50" s="5">
        <v>27</v>
      </c>
      <c r="E50" s="4">
        <f t="shared" si="0"/>
        <v>27</v>
      </c>
      <c r="F50" s="5" t="str">
        <f t="shared" si="1"/>
        <v>Boa</v>
      </c>
      <c r="G50" s="3" t="s">
        <v>52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/>
      <c r="B51" s="83"/>
      <c r="C51" s="3" t="s">
        <v>101</v>
      </c>
      <c r="D51" s="5">
        <v>48</v>
      </c>
      <c r="E51" s="4">
        <f t="shared" si="0"/>
        <v>48</v>
      </c>
      <c r="F51" s="5" t="str">
        <f t="shared" si="1"/>
        <v>Moderada</v>
      </c>
      <c r="G51" s="3" t="s">
        <v>52</v>
      </c>
      <c r="H51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87" t="s">
        <v>29</v>
      </c>
      <c r="B54" s="87"/>
      <c r="C54" s="87"/>
      <c r="D54" s="87"/>
      <c r="E54" s="87"/>
      <c r="F54" s="87"/>
      <c r="G54" s="87"/>
      <c r="H54" s="8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87" t="s">
        <v>30</v>
      </c>
      <c r="B55" s="87"/>
      <c r="C55" s="87"/>
      <c r="D55" s="87"/>
      <c r="E55" s="87"/>
      <c r="F55" s="87"/>
      <c r="G55" s="87"/>
      <c r="H55" s="8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37"/>
      <c r="C56" s="37"/>
      <c r="D56" s="37"/>
      <c r="E56" s="37"/>
      <c r="F56" s="37"/>
      <c r="G56" s="37"/>
      <c r="H56" s="3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84" t="s">
        <v>6</v>
      </c>
      <c r="D57" s="84"/>
      <c r="E57" s="84"/>
      <c r="F57" s="84"/>
      <c r="G57" s="84"/>
      <c r="H57" s="8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90" t="s">
        <v>34</v>
      </c>
      <c r="D58" s="91"/>
      <c r="E58" s="91"/>
      <c r="F58" s="91"/>
      <c r="G58" s="91"/>
      <c r="H58" s="9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93" t="s">
        <v>37</v>
      </c>
      <c r="D59" s="94"/>
      <c r="E59" s="94"/>
      <c r="F59" s="94"/>
      <c r="G59" s="94"/>
      <c r="H59" s="9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93" t="s">
        <v>102</v>
      </c>
      <c r="D60" s="94"/>
      <c r="E60" s="94"/>
      <c r="F60" s="94"/>
      <c r="G60" s="94"/>
      <c r="H60" s="9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93" t="s">
        <v>42</v>
      </c>
      <c r="D61" s="94"/>
      <c r="E61" s="94"/>
      <c r="F61" s="94"/>
      <c r="G61" s="94"/>
      <c r="H61" s="9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93" t="s">
        <v>45</v>
      </c>
      <c r="D62" s="94"/>
      <c r="E62" s="94"/>
      <c r="F62" s="94"/>
      <c r="G62" s="94"/>
      <c r="H62" s="9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96" t="s">
        <v>46</v>
      </c>
      <c r="B63" s="96"/>
      <c r="C63" s="96"/>
      <c r="D63" s="96"/>
      <c r="E63" s="96"/>
      <c r="F63" s="96"/>
      <c r="G63" s="96"/>
      <c r="H63" s="9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87" t="s">
        <v>47</v>
      </c>
      <c r="B64" s="87"/>
      <c r="C64" s="87"/>
      <c r="D64" s="87"/>
      <c r="E64" s="87"/>
      <c r="F64" s="87"/>
      <c r="G64" s="87"/>
      <c r="H64" s="8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87" t="s">
        <v>48</v>
      </c>
      <c r="B65" s="87"/>
      <c r="C65" s="87"/>
      <c r="D65" s="87"/>
      <c r="E65" s="87"/>
      <c r="F65" s="87"/>
      <c r="G65" s="87"/>
      <c r="H65" s="8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8" t="s">
        <v>49</v>
      </c>
      <c r="B66" s="88"/>
      <c r="C66" s="88"/>
      <c r="D66" s="88"/>
      <c r="E66" s="88"/>
      <c r="F66" s="88"/>
      <c r="G66" s="88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39NU+xoVV2BpdJyabWR9IrOhYwB6pGkJ4A9EqG6+HIDWkjFxf3rL7Kznbhye067V3R38VOHISAPkC+Ze5D2HBw==" saltValue="WiJms0dfJRznJYMAz1m0GA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16" priority="6" operator="containsText" text="N/D">
      <formula>NOT(ISERROR(SEARCH("N/D",E4)))</formula>
    </cfRule>
  </conditionalFormatting>
  <conditionalFormatting sqref="E4:E43">
    <cfRule type="cellIs" dxfId="15" priority="5" operator="between">
      <formula>0</formula>
      <formula>40</formula>
    </cfRule>
  </conditionalFormatting>
  <conditionalFormatting sqref="E4:E51">
    <cfRule type="cellIs" dxfId="14" priority="1" operator="between">
      <formula>201</formula>
      <formula>10000</formula>
    </cfRule>
    <cfRule type="cellIs" dxfId="13" priority="2" operator="between">
      <formula>121</formula>
      <formula>200</formula>
    </cfRule>
    <cfRule type="cellIs" dxfId="12" priority="3" operator="between">
      <formula>81</formula>
      <formula>120</formula>
    </cfRule>
    <cfRule type="cellIs" dxfId="11" priority="4" operator="between">
      <formula>41</formula>
      <formula>80</formula>
    </cfRule>
  </conditionalFormatting>
  <conditionalFormatting sqref="E25:E43">
    <cfRule type="containsText" dxfId="10" priority="7" operator="containsText" text="N/D">
      <formula>NOT(ISERROR(SEARCH("N/D",E25)))</formula>
    </cfRule>
  </conditionalFormatting>
  <conditionalFormatting sqref="E44:E51">
    <cfRule type="cellIs" dxfId="9" priority="8" operator="between">
      <formula>0</formula>
      <formula>40</formula>
    </cfRule>
    <cfRule type="containsText" dxfId="8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59"/>
  <sheetViews>
    <sheetView tabSelected="1" zoomScaleNormal="100" workbookViewId="0">
      <selection activeCell="C4" sqref="C4"/>
    </sheetView>
  </sheetViews>
  <sheetFormatPr defaultColWidth="9.140625" defaultRowHeight="12.75" x14ac:dyDescent="0.25"/>
  <cols>
    <col min="1" max="1" width="19.5703125" style="39" bestFit="1" customWidth="1"/>
    <col min="2" max="2" width="18.42578125" style="39" customWidth="1"/>
    <col min="3" max="3" width="15.42578125" style="39" bestFit="1" customWidth="1"/>
    <col min="4" max="4" width="13.42578125" style="39" customWidth="1"/>
    <col min="5" max="5" width="14.140625" style="39" customWidth="1"/>
    <col min="6" max="6" width="15.85546875" style="39" customWidth="1"/>
    <col min="7" max="7" width="47.28515625" style="72" customWidth="1"/>
    <col min="8" max="8" width="51.7109375" style="44" customWidth="1"/>
    <col min="9" max="16384" width="9.140625" style="39"/>
  </cols>
  <sheetData>
    <row r="1" spans="1:36" ht="62.25" customHeight="1" x14ac:dyDescent="0.25">
      <c r="A1" s="38"/>
      <c r="B1" s="38"/>
      <c r="D1" s="40" t="s">
        <v>105</v>
      </c>
      <c r="E1" s="41"/>
      <c r="F1" s="42">
        <f ca="1">TODAY() -[1]Dados_tratados!C15</f>
        <v>45691</v>
      </c>
      <c r="G1" s="43" t="s">
        <v>106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4.25" customHeight="1" x14ac:dyDescent="0.25">
      <c r="A2" s="46"/>
      <c r="B2" s="46"/>
      <c r="C2" s="46"/>
      <c r="D2" s="46"/>
      <c r="E2" s="46"/>
      <c r="F2" s="46"/>
      <c r="G2" s="46"/>
      <c r="H2" s="4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38.25" customHeight="1" x14ac:dyDescent="0.25">
      <c r="A3" s="47" t="s">
        <v>107</v>
      </c>
      <c r="B3" s="48" t="s">
        <v>0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5</v>
      </c>
      <c r="H3" s="49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6" s="54" customFormat="1" ht="75" customHeight="1" x14ac:dyDescent="0.2">
      <c r="A4" s="75" t="s">
        <v>7</v>
      </c>
      <c r="B4" s="75"/>
      <c r="C4" s="50" t="s">
        <v>108</v>
      </c>
      <c r="D4" s="51">
        <v>9</v>
      </c>
      <c r="E4" s="52">
        <f t="shared" ref="E4:E50" si="0">IF(D4="","N/D",D4)</f>
        <v>9</v>
      </c>
      <c r="F4" s="51" t="str">
        <f t="shared" ref="F4:F50" si="1">IF(D4="","",IF(D4&lt;=40,$A$57,IF(D4&lt;=80,$A$58,IF(D4&lt;=120,$A$59, IF(D4&lt;=200,$A$60,$A$61)))))</f>
        <v>Boa</v>
      </c>
      <c r="G4" s="50" t="s">
        <v>67</v>
      </c>
      <c r="H4" s="50" t="str">
        <f t="shared" ref="H4:H26" si="2">IF(D4="","",IF(D4&lt;=40,$C$57,IF(D4&lt;=80,$C$58,IF(D4&lt;=120,$C$59,IF(D4&lt;=200,$C$60,IF(D4&gt;200,$C$61,))))))</f>
        <v>-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s="54" customFormat="1" ht="75" customHeight="1" x14ac:dyDescent="0.2">
      <c r="A5" s="112" t="s">
        <v>8</v>
      </c>
      <c r="B5" s="112" t="s">
        <v>9</v>
      </c>
      <c r="C5" s="50" t="s">
        <v>109</v>
      </c>
      <c r="D5" s="51">
        <v>18</v>
      </c>
      <c r="E5" s="52">
        <f t="shared" si="0"/>
        <v>18</v>
      </c>
      <c r="F5" s="51" t="str">
        <f t="shared" si="1"/>
        <v>Boa</v>
      </c>
      <c r="G5" s="50" t="s">
        <v>70</v>
      </c>
      <c r="H5" s="50" t="str">
        <f t="shared" si="2"/>
        <v>-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6" s="54" customFormat="1" ht="75" customHeight="1" x14ac:dyDescent="0.2">
      <c r="A6" s="114"/>
      <c r="B6" s="114"/>
      <c r="C6" s="55" t="s">
        <v>110</v>
      </c>
      <c r="D6" s="51">
        <v>29</v>
      </c>
      <c r="E6" s="52">
        <f t="shared" si="0"/>
        <v>29</v>
      </c>
      <c r="F6" s="51" t="str">
        <f t="shared" si="1"/>
        <v>Boa</v>
      </c>
      <c r="G6" s="50" t="s">
        <v>52</v>
      </c>
      <c r="H6" s="50" t="str">
        <f t="shared" si="2"/>
        <v>-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54" customFormat="1" ht="75" customHeight="1" x14ac:dyDescent="0.2">
      <c r="A7" s="113"/>
      <c r="B7" s="113"/>
      <c r="C7" s="50" t="s">
        <v>111</v>
      </c>
      <c r="D7" s="51">
        <v>20</v>
      </c>
      <c r="E7" s="52">
        <f t="shared" si="0"/>
        <v>20</v>
      </c>
      <c r="F7" s="51" t="str">
        <f t="shared" si="1"/>
        <v>Boa</v>
      </c>
      <c r="G7" s="50" t="s">
        <v>52</v>
      </c>
      <c r="H7" s="50" t="str">
        <f t="shared" si="2"/>
        <v>-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ht="75" customHeight="1" x14ac:dyDescent="0.25">
      <c r="A8" s="112" t="s">
        <v>8</v>
      </c>
      <c r="B8" s="110" t="s">
        <v>10</v>
      </c>
      <c r="C8" s="50" t="s">
        <v>112</v>
      </c>
      <c r="D8" s="51">
        <v>32</v>
      </c>
      <c r="E8" s="52">
        <f t="shared" si="0"/>
        <v>32</v>
      </c>
      <c r="F8" s="51" t="str">
        <f t="shared" si="1"/>
        <v>Boa</v>
      </c>
      <c r="G8" s="50" t="s">
        <v>67</v>
      </c>
      <c r="H8" s="50" t="str">
        <f t="shared" si="2"/>
        <v>-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s="54" customFormat="1" ht="78" customHeight="1" x14ac:dyDescent="0.2">
      <c r="A9" s="114"/>
      <c r="B9" s="115"/>
      <c r="C9" s="50" t="s">
        <v>113</v>
      </c>
      <c r="D9" s="51">
        <v>18</v>
      </c>
      <c r="E9" s="52">
        <f t="shared" si="0"/>
        <v>18</v>
      </c>
      <c r="F9" s="51" t="str">
        <f t="shared" si="1"/>
        <v>Boa</v>
      </c>
      <c r="G9" s="50" t="s">
        <v>52</v>
      </c>
      <c r="H9" s="50" t="str">
        <f t="shared" si="2"/>
        <v>-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s="54" customFormat="1" ht="75" customHeight="1" x14ac:dyDescent="0.2">
      <c r="A10" s="113"/>
      <c r="B10" s="111"/>
      <c r="C10" s="50" t="s">
        <v>114</v>
      </c>
      <c r="D10" s="51"/>
      <c r="E10" s="52" t="str">
        <f t="shared" si="0"/>
        <v>N/D</v>
      </c>
      <c r="F10" s="51" t="str">
        <f t="shared" si="1"/>
        <v/>
      </c>
      <c r="G10" s="50"/>
      <c r="H10" s="50" t="str">
        <f t="shared" si="2"/>
        <v/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6" s="54" customFormat="1" ht="75" customHeight="1" x14ac:dyDescent="0.2">
      <c r="A11" s="112" t="s">
        <v>8</v>
      </c>
      <c r="B11" s="112" t="s">
        <v>11</v>
      </c>
      <c r="C11" s="50" t="s">
        <v>115</v>
      </c>
      <c r="D11" s="51">
        <v>14</v>
      </c>
      <c r="E11" s="52">
        <f t="shared" si="0"/>
        <v>14</v>
      </c>
      <c r="F11" s="51" t="str">
        <f t="shared" si="1"/>
        <v>Boa</v>
      </c>
      <c r="G11" s="50" t="s">
        <v>52</v>
      </c>
      <c r="H11" s="50" t="str">
        <f t="shared" si="2"/>
        <v>-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s="54" customFormat="1" ht="75" customHeight="1" x14ac:dyDescent="0.2">
      <c r="A12" s="114"/>
      <c r="B12" s="114"/>
      <c r="C12" s="50" t="s">
        <v>116</v>
      </c>
      <c r="D12" s="51">
        <v>11</v>
      </c>
      <c r="E12" s="52">
        <f t="shared" si="0"/>
        <v>11</v>
      </c>
      <c r="F12" s="51" t="str">
        <f t="shared" si="1"/>
        <v>Boa</v>
      </c>
      <c r="G12" s="50" t="s">
        <v>52</v>
      </c>
      <c r="H12" s="50" t="str">
        <f t="shared" si="2"/>
        <v>-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6" s="54" customFormat="1" ht="75" customHeight="1" x14ac:dyDescent="0.2">
      <c r="A13" s="113"/>
      <c r="B13" s="113"/>
      <c r="C13" s="50" t="s">
        <v>117</v>
      </c>
      <c r="D13" s="51">
        <v>11</v>
      </c>
      <c r="E13" s="52">
        <f t="shared" si="0"/>
        <v>11</v>
      </c>
      <c r="F13" s="51" t="str">
        <f t="shared" si="1"/>
        <v>Boa</v>
      </c>
      <c r="G13" s="50" t="s">
        <v>52</v>
      </c>
      <c r="H13" s="50" t="str">
        <f t="shared" si="2"/>
        <v>-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 s="54" customFormat="1" ht="75" customHeight="1" x14ac:dyDescent="0.2">
      <c r="A14" s="112" t="s">
        <v>12</v>
      </c>
      <c r="B14" s="112" t="s">
        <v>13</v>
      </c>
      <c r="C14" s="50" t="s">
        <v>118</v>
      </c>
      <c r="D14" s="51">
        <v>20</v>
      </c>
      <c r="E14" s="52">
        <f t="shared" si="0"/>
        <v>20</v>
      </c>
      <c r="F14" s="51" t="str">
        <f t="shared" si="1"/>
        <v>Boa</v>
      </c>
      <c r="G14" s="50" t="s">
        <v>52</v>
      </c>
      <c r="H14" s="50" t="str">
        <f t="shared" si="2"/>
        <v>-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 s="54" customFormat="1" ht="75" customHeight="1" x14ac:dyDescent="0.2">
      <c r="A15" s="114"/>
      <c r="B15" s="114"/>
      <c r="C15" s="50" t="s">
        <v>119</v>
      </c>
      <c r="D15" s="51">
        <v>15</v>
      </c>
      <c r="E15" s="52">
        <f t="shared" si="0"/>
        <v>15</v>
      </c>
      <c r="F15" s="51" t="str">
        <f t="shared" si="1"/>
        <v>Boa</v>
      </c>
      <c r="G15" s="50" t="s">
        <v>67</v>
      </c>
      <c r="H15" s="50" t="str">
        <f t="shared" si="2"/>
        <v>-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s="54" customFormat="1" ht="75" customHeight="1" x14ac:dyDescent="0.2">
      <c r="A16" s="113"/>
      <c r="B16" s="113"/>
      <c r="C16" s="50" t="s">
        <v>120</v>
      </c>
      <c r="D16" s="51">
        <v>11</v>
      </c>
      <c r="E16" s="52">
        <f t="shared" si="0"/>
        <v>11</v>
      </c>
      <c r="F16" s="51" t="str">
        <f t="shared" si="1"/>
        <v>Boa</v>
      </c>
      <c r="G16" s="50" t="s">
        <v>52</v>
      </c>
      <c r="H16" s="50" t="str">
        <f t="shared" si="2"/>
        <v>-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s="54" customFormat="1" ht="75" customHeight="1" x14ac:dyDescent="0.2">
      <c r="A17" s="112" t="s">
        <v>8</v>
      </c>
      <c r="B17" s="112" t="s">
        <v>14</v>
      </c>
      <c r="C17" s="50" t="s">
        <v>121</v>
      </c>
      <c r="D17" s="51">
        <v>27</v>
      </c>
      <c r="E17" s="52">
        <f t="shared" si="0"/>
        <v>27</v>
      </c>
      <c r="F17" s="51" t="str">
        <f t="shared" si="1"/>
        <v>Boa</v>
      </c>
      <c r="G17" s="50" t="s">
        <v>103</v>
      </c>
      <c r="H17" s="50" t="str">
        <f t="shared" si="2"/>
        <v>-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s="54" customFormat="1" ht="75" customHeight="1" x14ac:dyDescent="0.2">
      <c r="A18" s="114"/>
      <c r="B18" s="114"/>
      <c r="C18" s="50" t="s">
        <v>122</v>
      </c>
      <c r="D18" s="51"/>
      <c r="E18" s="52" t="str">
        <f t="shared" si="0"/>
        <v>N/D</v>
      </c>
      <c r="F18" s="51" t="str">
        <f t="shared" si="1"/>
        <v/>
      </c>
      <c r="G18" s="50"/>
      <c r="H18" s="50" t="str">
        <f t="shared" si="2"/>
        <v/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s="54" customFormat="1" ht="75" customHeight="1" x14ac:dyDescent="0.2">
      <c r="A19" s="114"/>
      <c r="B19" s="114"/>
      <c r="C19" s="50" t="s">
        <v>123</v>
      </c>
      <c r="D19" s="51">
        <v>32</v>
      </c>
      <c r="E19" s="52">
        <f t="shared" si="0"/>
        <v>32</v>
      </c>
      <c r="F19" s="51" t="str">
        <f t="shared" si="1"/>
        <v>Boa</v>
      </c>
      <c r="G19" s="50" t="s">
        <v>70</v>
      </c>
      <c r="H19" s="50" t="str">
        <f t="shared" si="2"/>
        <v>-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s="54" customFormat="1" ht="75" customHeight="1" x14ac:dyDescent="0.2">
      <c r="A20" s="114"/>
      <c r="B20" s="114"/>
      <c r="C20" s="50" t="s">
        <v>124</v>
      </c>
      <c r="D20" s="51">
        <v>16</v>
      </c>
      <c r="E20" s="52">
        <f t="shared" si="0"/>
        <v>16</v>
      </c>
      <c r="F20" s="51" t="str">
        <f t="shared" si="1"/>
        <v>Boa</v>
      </c>
      <c r="G20" s="50" t="s">
        <v>52</v>
      </c>
      <c r="H20" s="50" t="str">
        <f t="shared" si="2"/>
        <v>-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s="54" customFormat="1" ht="75" customHeight="1" x14ac:dyDescent="0.2">
      <c r="A21" s="114"/>
      <c r="B21" s="114"/>
      <c r="C21" s="50" t="s">
        <v>125</v>
      </c>
      <c r="D21" s="51">
        <v>15</v>
      </c>
      <c r="E21" s="52">
        <f t="shared" si="0"/>
        <v>15</v>
      </c>
      <c r="F21" s="51" t="str">
        <f t="shared" si="1"/>
        <v>Boa</v>
      </c>
      <c r="G21" s="50" t="s">
        <v>52</v>
      </c>
      <c r="H21" s="50" t="str">
        <f t="shared" si="2"/>
        <v>-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s="54" customFormat="1" ht="75" customHeight="1" x14ac:dyDescent="0.2">
      <c r="A22" s="113"/>
      <c r="B22" s="113"/>
      <c r="C22" s="50" t="s">
        <v>126</v>
      </c>
      <c r="D22" s="51">
        <v>37</v>
      </c>
      <c r="E22" s="52">
        <f t="shared" si="0"/>
        <v>37</v>
      </c>
      <c r="F22" s="51" t="str">
        <f t="shared" si="1"/>
        <v>Boa</v>
      </c>
      <c r="G22" s="50" t="s">
        <v>52</v>
      </c>
      <c r="H22" s="50" t="str">
        <f t="shared" si="2"/>
        <v>-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s="54" customFormat="1" ht="75" customHeight="1" x14ac:dyDescent="0.2">
      <c r="A23" s="56" t="s">
        <v>15</v>
      </c>
      <c r="B23" s="57" t="s">
        <v>16</v>
      </c>
      <c r="C23" s="50" t="s">
        <v>127</v>
      </c>
      <c r="D23" s="51">
        <v>28</v>
      </c>
      <c r="E23" s="52">
        <f t="shared" si="0"/>
        <v>28</v>
      </c>
      <c r="F23" s="51" t="str">
        <f t="shared" si="1"/>
        <v>Boa</v>
      </c>
      <c r="G23" s="50" t="s">
        <v>52</v>
      </c>
      <c r="H23" s="50" t="str">
        <f t="shared" si="2"/>
        <v>-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s="54" customFormat="1" ht="75" customHeight="1" x14ac:dyDescent="0.2">
      <c r="A24" s="112" t="s">
        <v>8</v>
      </c>
      <c r="B24" s="110" t="s">
        <v>17</v>
      </c>
      <c r="C24" s="50" t="s">
        <v>128</v>
      </c>
      <c r="D24" s="51">
        <v>31</v>
      </c>
      <c r="E24" s="52">
        <f t="shared" si="0"/>
        <v>31</v>
      </c>
      <c r="F24" s="51" t="str">
        <f t="shared" si="1"/>
        <v>Boa</v>
      </c>
      <c r="G24" s="50" t="s">
        <v>70</v>
      </c>
      <c r="H24" s="50" t="str">
        <f t="shared" si="2"/>
        <v>-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s="54" customFormat="1" ht="75" customHeight="1" x14ac:dyDescent="0.2">
      <c r="A25" s="113"/>
      <c r="B25" s="111"/>
      <c r="C25" s="50" t="s">
        <v>129</v>
      </c>
      <c r="D25" s="51">
        <v>28</v>
      </c>
      <c r="E25" s="52">
        <f t="shared" si="0"/>
        <v>28</v>
      </c>
      <c r="F25" s="51" t="str">
        <f t="shared" si="1"/>
        <v>Boa</v>
      </c>
      <c r="G25" s="50" t="s">
        <v>52</v>
      </c>
      <c r="H25" s="50" t="str">
        <f t="shared" si="2"/>
        <v>-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s="54" customFormat="1" ht="75" customHeight="1" x14ac:dyDescent="0.2">
      <c r="A26" s="110" t="s">
        <v>15</v>
      </c>
      <c r="B26" s="110" t="s">
        <v>18</v>
      </c>
      <c r="C26" s="50" t="s">
        <v>130</v>
      </c>
      <c r="D26" s="51">
        <v>23</v>
      </c>
      <c r="E26" s="52">
        <f t="shared" si="0"/>
        <v>23</v>
      </c>
      <c r="F26" s="51" t="str">
        <f t="shared" si="1"/>
        <v>Boa</v>
      </c>
      <c r="G26" s="50" t="s">
        <v>70</v>
      </c>
      <c r="H26" s="50" t="str">
        <f t="shared" si="2"/>
        <v>-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s="54" customFormat="1" ht="75" customHeight="1" x14ac:dyDescent="0.2">
      <c r="A27" s="115"/>
      <c r="B27" s="115"/>
      <c r="C27" s="50" t="s">
        <v>131</v>
      </c>
      <c r="D27" s="51">
        <v>24</v>
      </c>
      <c r="E27" s="52">
        <f t="shared" si="0"/>
        <v>24</v>
      </c>
      <c r="F27" s="51" t="str">
        <f t="shared" si="1"/>
        <v>Boa</v>
      </c>
      <c r="G27" s="50" t="s">
        <v>52</v>
      </c>
      <c r="H27" s="50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1:36" s="54" customFormat="1" ht="75" customHeight="1" x14ac:dyDescent="0.2">
      <c r="A28" s="115"/>
      <c r="B28" s="115"/>
      <c r="C28" s="50" t="s">
        <v>132</v>
      </c>
      <c r="D28" s="51">
        <v>19</v>
      </c>
      <c r="E28" s="52">
        <f t="shared" si="0"/>
        <v>19</v>
      </c>
      <c r="F28" s="51" t="str">
        <f t="shared" si="1"/>
        <v>Boa</v>
      </c>
      <c r="G28" s="50" t="s">
        <v>70</v>
      </c>
      <c r="H28" s="50" t="str">
        <f t="shared" ref="H28:H50" si="3">IF(D28="","",IF(D28&lt;=40,$C$57,IF(D28&lt;=80,$C$58,IF(D28&lt;=120,$C$59,IF(D28&lt;=200,$C$60,IF(D28&gt;200,$C$61,))))))</f>
        <v>-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</row>
    <row r="29" spans="1:36" s="54" customFormat="1" ht="75" customHeight="1" x14ac:dyDescent="0.2">
      <c r="A29" s="111"/>
      <c r="B29" s="111"/>
      <c r="C29" s="50" t="s">
        <v>133</v>
      </c>
      <c r="D29" s="51">
        <v>25</v>
      </c>
      <c r="E29" s="52">
        <f t="shared" si="0"/>
        <v>25</v>
      </c>
      <c r="F29" s="51" t="str">
        <f t="shared" si="1"/>
        <v>Boa</v>
      </c>
      <c r="G29" s="50" t="s">
        <v>52</v>
      </c>
      <c r="H29" s="50" t="str">
        <f t="shared" si="3"/>
        <v>-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s="54" customFormat="1" ht="75" customHeight="1" x14ac:dyDescent="0.2">
      <c r="A30" s="110" t="s">
        <v>15</v>
      </c>
      <c r="B30" s="110" t="s">
        <v>19</v>
      </c>
      <c r="C30" s="50" t="s">
        <v>134</v>
      </c>
      <c r="D30" s="51">
        <v>19</v>
      </c>
      <c r="E30" s="52">
        <f t="shared" si="0"/>
        <v>19</v>
      </c>
      <c r="F30" s="51" t="str">
        <f t="shared" si="1"/>
        <v>Boa</v>
      </c>
      <c r="G30" s="50" t="s">
        <v>67</v>
      </c>
      <c r="H30" s="50" t="str">
        <f t="shared" si="3"/>
        <v>-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1:36" s="54" customFormat="1" ht="75" customHeight="1" x14ac:dyDescent="0.2">
      <c r="A31" s="115"/>
      <c r="B31" s="115"/>
      <c r="C31" s="50" t="s">
        <v>135</v>
      </c>
      <c r="D31" s="51">
        <v>14</v>
      </c>
      <c r="E31" s="52">
        <f t="shared" si="0"/>
        <v>14</v>
      </c>
      <c r="F31" s="51" t="str">
        <f t="shared" si="1"/>
        <v>Boa</v>
      </c>
      <c r="G31" s="50" t="s">
        <v>67</v>
      </c>
      <c r="H31" s="50" t="str">
        <f t="shared" si="3"/>
        <v>-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1:36" s="54" customFormat="1" ht="75" customHeight="1" x14ac:dyDescent="0.2">
      <c r="A32" s="115"/>
      <c r="B32" s="115"/>
      <c r="C32" s="50" t="s">
        <v>136</v>
      </c>
      <c r="D32" s="51"/>
      <c r="E32" s="52" t="str">
        <f t="shared" si="0"/>
        <v>N/D</v>
      </c>
      <c r="F32" s="51" t="str">
        <f t="shared" si="1"/>
        <v/>
      </c>
      <c r="G32" s="50"/>
      <c r="H32" s="50" t="str">
        <f t="shared" si="3"/>
        <v/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1:36" s="54" customFormat="1" ht="75" customHeight="1" x14ac:dyDescent="0.2">
      <c r="A33" s="111"/>
      <c r="B33" s="111"/>
      <c r="C33" s="50" t="s">
        <v>137</v>
      </c>
      <c r="D33" s="51">
        <v>15</v>
      </c>
      <c r="E33" s="52">
        <f t="shared" si="0"/>
        <v>15</v>
      </c>
      <c r="F33" s="51" t="str">
        <f t="shared" si="1"/>
        <v>Boa</v>
      </c>
      <c r="G33" s="50" t="s">
        <v>67</v>
      </c>
      <c r="H33" s="50" t="str">
        <f t="shared" si="3"/>
        <v>-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</row>
    <row r="34" spans="1:36" s="54" customFormat="1" ht="75" customHeight="1" x14ac:dyDescent="0.2">
      <c r="A34" s="112" t="s">
        <v>8</v>
      </c>
      <c r="B34" s="74" t="s">
        <v>20</v>
      </c>
      <c r="C34" s="50" t="s">
        <v>138</v>
      </c>
      <c r="D34" s="51">
        <v>15</v>
      </c>
      <c r="E34" s="52">
        <f t="shared" si="0"/>
        <v>15</v>
      </c>
      <c r="F34" s="51" t="str">
        <f t="shared" si="1"/>
        <v>Boa</v>
      </c>
      <c r="G34" s="50" t="s">
        <v>52</v>
      </c>
      <c r="H34" s="50" t="str">
        <f t="shared" si="3"/>
        <v>-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s="54" customFormat="1" ht="75" customHeight="1" x14ac:dyDescent="0.2">
      <c r="A35" s="113"/>
      <c r="B35" s="57" t="s">
        <v>22</v>
      </c>
      <c r="C35" s="50" t="s">
        <v>139</v>
      </c>
      <c r="D35" s="51"/>
      <c r="E35" s="52" t="str">
        <f t="shared" si="0"/>
        <v>N/D</v>
      </c>
      <c r="F35" s="51" t="str">
        <f t="shared" si="1"/>
        <v/>
      </c>
      <c r="G35" s="50"/>
      <c r="H35" s="50" t="str">
        <f t="shared" si="3"/>
        <v/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</row>
    <row r="36" spans="1:36" s="54" customFormat="1" ht="75" customHeight="1" x14ac:dyDescent="0.2">
      <c r="A36" s="112" t="s">
        <v>23</v>
      </c>
      <c r="B36" s="112" t="s">
        <v>24</v>
      </c>
      <c r="C36" s="50" t="s">
        <v>140</v>
      </c>
      <c r="D36" s="51">
        <v>27</v>
      </c>
      <c r="E36" s="52">
        <f t="shared" si="0"/>
        <v>27</v>
      </c>
      <c r="F36" s="51" t="str">
        <f t="shared" si="1"/>
        <v>Boa</v>
      </c>
      <c r="G36" s="50" t="s">
        <v>52</v>
      </c>
      <c r="H36" s="50" t="str">
        <f t="shared" si="3"/>
        <v>-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s="54" customFormat="1" ht="75" customHeight="1" x14ac:dyDescent="0.2">
      <c r="A37" s="114"/>
      <c r="B37" s="114"/>
      <c r="C37" s="50" t="s">
        <v>141</v>
      </c>
      <c r="D37" s="51">
        <v>16</v>
      </c>
      <c r="E37" s="52">
        <f t="shared" si="0"/>
        <v>16</v>
      </c>
      <c r="F37" s="51" t="str">
        <f t="shared" si="1"/>
        <v>Boa</v>
      </c>
      <c r="G37" s="50" t="s">
        <v>52</v>
      </c>
      <c r="H37" s="50" t="str">
        <f t="shared" si="3"/>
        <v>-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1:36" s="54" customFormat="1" ht="75" customHeight="1" x14ac:dyDescent="0.2">
      <c r="A38" s="114"/>
      <c r="B38" s="114"/>
      <c r="C38" s="55" t="s">
        <v>142</v>
      </c>
      <c r="D38" s="51"/>
      <c r="E38" s="52" t="str">
        <f t="shared" si="0"/>
        <v>N/D</v>
      </c>
      <c r="F38" s="51" t="str">
        <f t="shared" si="1"/>
        <v/>
      </c>
      <c r="G38" s="50"/>
      <c r="H38" s="50" t="str">
        <f t="shared" si="3"/>
        <v/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</row>
    <row r="39" spans="1:36" s="54" customFormat="1" ht="75" customHeight="1" x14ac:dyDescent="0.2">
      <c r="A39" s="114"/>
      <c r="B39" s="114"/>
      <c r="C39" s="55" t="s">
        <v>143</v>
      </c>
      <c r="D39" s="51">
        <v>17</v>
      </c>
      <c r="E39" s="52">
        <f t="shared" si="0"/>
        <v>17</v>
      </c>
      <c r="F39" s="51" t="str">
        <f t="shared" si="1"/>
        <v>Boa</v>
      </c>
      <c r="G39" s="50" t="s">
        <v>52</v>
      </c>
      <c r="H39" s="50" t="str">
        <f t="shared" si="3"/>
        <v>-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</row>
    <row r="40" spans="1:36" s="54" customFormat="1" ht="75" customHeight="1" x14ac:dyDescent="0.2">
      <c r="A40" s="113"/>
      <c r="B40" s="113"/>
      <c r="C40" s="55" t="s">
        <v>144</v>
      </c>
      <c r="D40" s="51">
        <v>15</v>
      </c>
      <c r="E40" s="52">
        <f>IF(D40="","N/D",D40)</f>
        <v>15</v>
      </c>
      <c r="F40" s="51" t="str">
        <f t="shared" si="1"/>
        <v>Boa</v>
      </c>
      <c r="G40" s="50" t="s">
        <v>67</v>
      </c>
      <c r="H40" s="50" t="str">
        <f t="shared" si="3"/>
        <v>-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1:36" s="54" customFormat="1" ht="75" customHeight="1" x14ac:dyDescent="0.2">
      <c r="A41" s="110" t="s">
        <v>25</v>
      </c>
      <c r="B41" s="112" t="s">
        <v>26</v>
      </c>
      <c r="C41" s="50" t="s">
        <v>145</v>
      </c>
      <c r="D41" s="51">
        <v>37</v>
      </c>
      <c r="E41" s="52">
        <f t="shared" si="0"/>
        <v>37</v>
      </c>
      <c r="F41" s="51" t="str">
        <f t="shared" si="1"/>
        <v>Boa</v>
      </c>
      <c r="G41" s="50" t="s">
        <v>52</v>
      </c>
      <c r="H41" s="50" t="str">
        <f t="shared" si="3"/>
        <v>-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</row>
    <row r="42" spans="1:36" s="54" customFormat="1" ht="75" customHeight="1" x14ac:dyDescent="0.2">
      <c r="A42" s="111"/>
      <c r="B42" s="113"/>
      <c r="C42" s="50" t="s">
        <v>146</v>
      </c>
      <c r="D42" s="51"/>
      <c r="E42" s="52" t="str">
        <f t="shared" si="0"/>
        <v>N/D</v>
      </c>
      <c r="F42" s="51" t="str">
        <f t="shared" si="1"/>
        <v/>
      </c>
      <c r="G42" s="50"/>
      <c r="H42" s="50" t="str">
        <f t="shared" si="3"/>
        <v/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</row>
    <row r="43" spans="1:36" s="54" customFormat="1" ht="75" customHeight="1" x14ac:dyDescent="0.2">
      <c r="A43" s="112" t="s">
        <v>8</v>
      </c>
      <c r="B43" s="112" t="s">
        <v>27</v>
      </c>
      <c r="C43" s="51" t="s">
        <v>147</v>
      </c>
      <c r="D43" s="51">
        <v>13</v>
      </c>
      <c r="E43" s="52">
        <f t="shared" si="0"/>
        <v>13</v>
      </c>
      <c r="F43" s="51" t="str">
        <f t="shared" si="1"/>
        <v>Boa</v>
      </c>
      <c r="G43" s="50" t="s">
        <v>52</v>
      </c>
      <c r="H43" s="50" t="str">
        <f t="shared" si="3"/>
        <v>-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</row>
    <row r="44" spans="1:36" s="54" customFormat="1" ht="75" customHeight="1" x14ac:dyDescent="0.2">
      <c r="A44" s="114"/>
      <c r="B44" s="114"/>
      <c r="C44" s="50" t="s">
        <v>148</v>
      </c>
      <c r="D44" s="51"/>
      <c r="E44" s="52" t="str">
        <f t="shared" si="0"/>
        <v>N/D</v>
      </c>
      <c r="F44" s="51" t="str">
        <f t="shared" si="1"/>
        <v/>
      </c>
      <c r="G44" s="50"/>
      <c r="H44" s="50" t="str">
        <f t="shared" si="3"/>
        <v/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</row>
    <row r="45" spans="1:36" s="54" customFormat="1" ht="75" customHeight="1" x14ac:dyDescent="0.2">
      <c r="A45" s="114"/>
      <c r="B45" s="114"/>
      <c r="C45" s="50" t="s">
        <v>149</v>
      </c>
      <c r="D45" s="51"/>
      <c r="E45" s="52" t="str">
        <f t="shared" si="0"/>
        <v>N/D</v>
      </c>
      <c r="F45" s="51" t="str">
        <f t="shared" si="1"/>
        <v/>
      </c>
      <c r="G45" s="50"/>
      <c r="H45" s="50" t="str">
        <f t="shared" si="3"/>
        <v/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</row>
    <row r="46" spans="1:36" s="54" customFormat="1" ht="75" customHeight="1" x14ac:dyDescent="0.2">
      <c r="A46" s="113"/>
      <c r="B46" s="114"/>
      <c r="C46" s="50" t="s">
        <v>150</v>
      </c>
      <c r="D46" s="51"/>
      <c r="E46" s="52" t="str">
        <f t="shared" si="0"/>
        <v>N/D</v>
      </c>
      <c r="F46" s="51" t="str">
        <f t="shared" si="1"/>
        <v/>
      </c>
      <c r="G46" s="50"/>
      <c r="H46" s="50" t="str">
        <f t="shared" si="3"/>
        <v/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</row>
    <row r="47" spans="1:36" s="54" customFormat="1" ht="75" customHeight="1" x14ac:dyDescent="0.2">
      <c r="A47" s="110" t="s">
        <v>15</v>
      </c>
      <c r="B47" s="110" t="s">
        <v>28</v>
      </c>
      <c r="C47" s="50" t="s">
        <v>151</v>
      </c>
      <c r="D47" s="51">
        <v>27</v>
      </c>
      <c r="E47" s="52">
        <f t="shared" si="0"/>
        <v>27</v>
      </c>
      <c r="F47" s="51" t="str">
        <f t="shared" si="1"/>
        <v>Boa</v>
      </c>
      <c r="G47" s="50" t="s">
        <v>52</v>
      </c>
      <c r="H47" s="50" t="str">
        <f t="shared" si="3"/>
        <v>-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8" spans="1:36" s="54" customFormat="1" ht="75" customHeight="1" x14ac:dyDescent="0.2">
      <c r="A48" s="115"/>
      <c r="B48" s="115"/>
      <c r="C48" s="50" t="s">
        <v>152</v>
      </c>
      <c r="D48" s="51">
        <v>20</v>
      </c>
      <c r="E48" s="52">
        <f t="shared" si="0"/>
        <v>20</v>
      </c>
      <c r="F48" s="51" t="str">
        <f t="shared" si="1"/>
        <v>Boa</v>
      </c>
      <c r="G48" s="50" t="s">
        <v>67</v>
      </c>
      <c r="H48" s="50" t="str">
        <f t="shared" si="3"/>
        <v>-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1:36" s="54" customFormat="1" ht="75" customHeight="1" x14ac:dyDescent="0.2">
      <c r="A49" s="115"/>
      <c r="B49" s="115"/>
      <c r="C49" s="50" t="s">
        <v>153</v>
      </c>
      <c r="D49" s="51">
        <v>38</v>
      </c>
      <c r="E49" s="52">
        <f t="shared" si="0"/>
        <v>38</v>
      </c>
      <c r="F49" s="51" t="str">
        <f t="shared" si="1"/>
        <v>Boa</v>
      </c>
      <c r="G49" s="50" t="s">
        <v>52</v>
      </c>
      <c r="H49" s="50" t="str">
        <f t="shared" si="3"/>
        <v>-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</row>
    <row r="50" spans="1:36" s="54" customFormat="1" ht="75" customHeight="1" x14ac:dyDescent="0.2">
      <c r="A50" s="111"/>
      <c r="B50" s="111"/>
      <c r="C50" s="50" t="s">
        <v>154</v>
      </c>
      <c r="D50" s="51">
        <v>34</v>
      </c>
      <c r="E50" s="52">
        <f t="shared" si="0"/>
        <v>34</v>
      </c>
      <c r="F50" s="51" t="str">
        <f t="shared" si="1"/>
        <v>Boa</v>
      </c>
      <c r="G50" s="50" t="s">
        <v>52</v>
      </c>
      <c r="H50" s="50" t="str">
        <f t="shared" si="3"/>
        <v>-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</row>
    <row r="51" spans="1:36" x14ac:dyDescent="0.25">
      <c r="A51" s="104"/>
      <c r="B51" s="104"/>
      <c r="C51" s="104"/>
      <c r="D51" s="104"/>
      <c r="E51" s="104"/>
      <c r="F51" s="104"/>
      <c r="G51" s="104"/>
      <c r="H51" s="104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x14ac:dyDescent="0.25">
      <c r="A52" s="58"/>
      <c r="B52" s="58"/>
      <c r="C52" s="58"/>
      <c r="D52" s="58"/>
      <c r="E52" s="58"/>
      <c r="F52" s="58"/>
      <c r="G52" s="58"/>
      <c r="H52" s="58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ht="15" customHeight="1" x14ac:dyDescent="0.25">
      <c r="A53" s="103" t="s">
        <v>29</v>
      </c>
      <c r="B53" s="103"/>
      <c r="C53" s="103"/>
      <c r="D53" s="103"/>
      <c r="E53" s="103"/>
      <c r="F53" s="103"/>
      <c r="G53" s="103"/>
      <c r="H53" s="103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ht="15" customHeight="1" x14ac:dyDescent="0.25">
      <c r="A54" s="103" t="s">
        <v>30</v>
      </c>
      <c r="B54" s="103"/>
      <c r="C54" s="103"/>
      <c r="D54" s="103"/>
      <c r="E54" s="103"/>
      <c r="F54" s="103"/>
      <c r="G54" s="103"/>
      <c r="H54" s="103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ht="15" customHeight="1" x14ac:dyDescent="0.25">
      <c r="B55" s="73"/>
      <c r="C55" s="73"/>
      <c r="D55" s="73"/>
      <c r="E55" s="73"/>
      <c r="F55" s="73"/>
      <c r="G55" s="73"/>
      <c r="H55" s="73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ht="15" customHeight="1" x14ac:dyDescent="0.25">
      <c r="A56" s="59" t="s">
        <v>31</v>
      </c>
      <c r="B56" s="60" t="s">
        <v>2</v>
      </c>
      <c r="C56" s="105" t="s">
        <v>6</v>
      </c>
      <c r="D56" s="105"/>
      <c r="E56" s="105"/>
      <c r="F56" s="105"/>
      <c r="G56" s="105"/>
      <c r="H56" s="106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ht="29.25" customHeight="1" x14ac:dyDescent="0.25">
      <c r="A57" s="61" t="s">
        <v>32</v>
      </c>
      <c r="B57" s="62" t="s">
        <v>33</v>
      </c>
      <c r="C57" s="107" t="s">
        <v>34</v>
      </c>
      <c r="D57" s="108"/>
      <c r="E57" s="108"/>
      <c r="F57" s="108"/>
      <c r="G57" s="108"/>
      <c r="H57" s="109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ht="39.75" customHeight="1" x14ac:dyDescent="0.25">
      <c r="A58" s="63" t="s">
        <v>35</v>
      </c>
      <c r="B58" s="64" t="s">
        <v>36</v>
      </c>
      <c r="C58" s="99" t="s">
        <v>37</v>
      </c>
      <c r="D58" s="100"/>
      <c r="E58" s="100"/>
      <c r="F58" s="100"/>
      <c r="G58" s="100"/>
      <c r="H58" s="101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ht="42.75" customHeight="1" x14ac:dyDescent="0.25">
      <c r="A59" s="65" t="s">
        <v>38</v>
      </c>
      <c r="B59" s="66" t="s">
        <v>39</v>
      </c>
      <c r="C59" s="99" t="s">
        <v>155</v>
      </c>
      <c r="D59" s="100"/>
      <c r="E59" s="100"/>
      <c r="F59" s="100"/>
      <c r="G59" s="100"/>
      <c r="H59" s="101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spans="1:36" ht="44.25" customHeight="1" x14ac:dyDescent="0.25">
      <c r="A60" s="67" t="s">
        <v>40</v>
      </c>
      <c r="B60" s="68" t="s">
        <v>41</v>
      </c>
      <c r="C60" s="99" t="s">
        <v>42</v>
      </c>
      <c r="D60" s="100"/>
      <c r="E60" s="100"/>
      <c r="F60" s="100"/>
      <c r="G60" s="100"/>
      <c r="H60" s="101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1:36" ht="44.25" customHeight="1" x14ac:dyDescent="0.25">
      <c r="A61" s="69" t="s">
        <v>43</v>
      </c>
      <c r="B61" s="69" t="s">
        <v>44</v>
      </c>
      <c r="C61" s="99" t="s">
        <v>45</v>
      </c>
      <c r="D61" s="100"/>
      <c r="E61" s="100"/>
      <c r="F61" s="100"/>
      <c r="G61" s="100"/>
      <c r="H61" s="101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spans="1:36" ht="15" customHeight="1" x14ac:dyDescent="0.25">
      <c r="A62" s="102" t="s">
        <v>46</v>
      </c>
      <c r="B62" s="102"/>
      <c r="C62" s="102"/>
      <c r="D62" s="102"/>
      <c r="E62" s="102"/>
      <c r="F62" s="102"/>
      <c r="G62" s="102"/>
      <c r="H62" s="102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1:36" ht="15" customHeight="1" x14ac:dyDescent="0.25">
      <c r="A63" s="103" t="s">
        <v>156</v>
      </c>
      <c r="B63" s="103"/>
      <c r="C63" s="103"/>
      <c r="D63" s="103"/>
      <c r="E63" s="103"/>
      <c r="F63" s="103"/>
      <c r="G63" s="103"/>
      <c r="H63" s="103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1:36" ht="15" customHeight="1" x14ac:dyDescent="0.25">
      <c r="A64" s="103" t="s">
        <v>48</v>
      </c>
      <c r="B64" s="103"/>
      <c r="C64" s="103"/>
      <c r="D64" s="103"/>
      <c r="E64" s="103"/>
      <c r="F64" s="103"/>
      <c r="G64" s="103"/>
      <c r="H64" s="103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1:36" ht="16.5" customHeight="1" x14ac:dyDescent="0.25">
      <c r="A65" s="97" t="s">
        <v>49</v>
      </c>
      <c r="B65" s="97"/>
      <c r="C65" s="97"/>
      <c r="D65" s="97"/>
      <c r="E65" s="97"/>
      <c r="F65" s="97"/>
      <c r="G65" s="97"/>
      <c r="H65" s="97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spans="1:36" ht="12.75" customHeight="1" x14ac:dyDescent="0.25">
      <c r="A66" s="98"/>
      <c r="B66" s="98"/>
      <c r="C66" s="98"/>
      <c r="D66" s="98"/>
      <c r="E66" s="98"/>
      <c r="F66" s="98"/>
      <c r="G66" s="98"/>
      <c r="H66" s="98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1:36" x14ac:dyDescent="0.25">
      <c r="A67" s="45"/>
      <c r="B67" s="45"/>
      <c r="C67" s="45"/>
      <c r="D67" s="45"/>
      <c r="E67" s="45"/>
      <c r="F67" s="45"/>
      <c r="G67" s="70"/>
      <c r="H67" s="71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6" x14ac:dyDescent="0.25">
      <c r="A68" s="45"/>
      <c r="B68" s="45"/>
      <c r="C68" s="45"/>
      <c r="D68" s="45"/>
      <c r="E68" s="45"/>
      <c r="F68" s="45"/>
      <c r="G68" s="70"/>
      <c r="H68" s="71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6" x14ac:dyDescent="0.25">
      <c r="A69" s="45"/>
      <c r="B69" s="45"/>
      <c r="C69" s="45"/>
      <c r="D69" s="45"/>
      <c r="E69" s="45"/>
      <c r="F69" s="45"/>
      <c r="G69" s="70"/>
      <c r="H69" s="71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6" x14ac:dyDescent="0.25">
      <c r="A70" s="45"/>
      <c r="B70" s="45"/>
      <c r="C70" s="45"/>
      <c r="D70" s="45"/>
      <c r="E70" s="45"/>
      <c r="F70" s="45"/>
      <c r="G70" s="70"/>
      <c r="H70" s="71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6" x14ac:dyDescent="0.25">
      <c r="A71" s="45"/>
      <c r="B71" s="45"/>
      <c r="C71" s="45"/>
      <c r="D71" s="45"/>
      <c r="E71" s="45"/>
      <c r="F71" s="45"/>
      <c r="G71" s="70"/>
      <c r="H71" s="71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6" x14ac:dyDescent="0.25">
      <c r="A72" s="45"/>
      <c r="B72" s="45"/>
      <c r="C72" s="45"/>
      <c r="D72" s="45"/>
      <c r="E72" s="45"/>
      <c r="F72" s="45"/>
      <c r="G72" s="70"/>
      <c r="H72" s="71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6" x14ac:dyDescent="0.25">
      <c r="A73" s="45"/>
      <c r="B73" s="45"/>
      <c r="C73" s="45"/>
      <c r="D73" s="45"/>
      <c r="E73" s="45"/>
      <c r="F73" s="45"/>
      <c r="G73" s="70"/>
      <c r="H73" s="71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6" x14ac:dyDescent="0.25">
      <c r="A74" s="45"/>
      <c r="B74" s="45"/>
      <c r="C74" s="45"/>
      <c r="D74" s="45"/>
      <c r="E74" s="45"/>
      <c r="F74" s="45"/>
      <c r="G74" s="70"/>
      <c r="H74" s="71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6" x14ac:dyDescent="0.25">
      <c r="A75" s="45"/>
      <c r="B75" s="45"/>
      <c r="C75" s="45"/>
      <c r="D75" s="45"/>
      <c r="E75" s="45"/>
      <c r="F75" s="45"/>
      <c r="G75" s="70"/>
      <c r="H75" s="71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6" x14ac:dyDescent="0.25">
      <c r="A76" s="45"/>
      <c r="B76" s="45"/>
      <c r="C76" s="45"/>
      <c r="D76" s="45"/>
      <c r="E76" s="45"/>
      <c r="F76" s="45"/>
      <c r="G76" s="70"/>
      <c r="H76" s="71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6" x14ac:dyDescent="0.25">
      <c r="A77" s="45"/>
      <c r="B77" s="45"/>
      <c r="C77" s="45"/>
      <c r="D77" s="45"/>
      <c r="E77" s="45"/>
      <c r="F77" s="45"/>
      <c r="G77" s="70"/>
      <c r="H77" s="71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6" x14ac:dyDescent="0.25">
      <c r="A78" s="45"/>
      <c r="B78" s="45"/>
      <c r="C78" s="45"/>
      <c r="D78" s="45"/>
      <c r="E78" s="45"/>
      <c r="F78" s="45"/>
      <c r="G78" s="70"/>
      <c r="H78" s="71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6" x14ac:dyDescent="0.25">
      <c r="A79" s="45"/>
      <c r="B79" s="45"/>
      <c r="C79" s="45"/>
      <c r="D79" s="45"/>
      <c r="E79" s="45"/>
      <c r="F79" s="45"/>
      <c r="G79" s="70"/>
      <c r="H79" s="71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6" x14ac:dyDescent="0.25">
      <c r="A80" s="45"/>
      <c r="B80" s="45"/>
      <c r="C80" s="45"/>
      <c r="D80" s="45"/>
      <c r="E80" s="45"/>
      <c r="F80" s="45"/>
      <c r="G80" s="70"/>
      <c r="H80" s="71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36" x14ac:dyDescent="0.25">
      <c r="A81" s="45"/>
      <c r="B81" s="45"/>
      <c r="C81" s="45"/>
      <c r="D81" s="45"/>
      <c r="E81" s="45"/>
      <c r="F81" s="45"/>
      <c r="G81" s="70"/>
      <c r="H81" s="71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</row>
    <row r="82" spans="1:36" x14ac:dyDescent="0.25">
      <c r="A82" s="45"/>
      <c r="B82" s="45"/>
      <c r="C82" s="45"/>
      <c r="D82" s="45"/>
      <c r="E82" s="45"/>
      <c r="F82" s="45"/>
      <c r="G82" s="70"/>
      <c r="H82" s="71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</row>
    <row r="83" spans="1:36" x14ac:dyDescent="0.25">
      <c r="A83" s="45"/>
      <c r="B83" s="45"/>
      <c r="C83" s="45"/>
      <c r="D83" s="45"/>
      <c r="E83" s="45"/>
      <c r="F83" s="45"/>
      <c r="G83" s="70"/>
      <c r="H83" s="71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="84" spans="1:36" x14ac:dyDescent="0.25">
      <c r="A84" s="45"/>
      <c r="B84" s="45"/>
      <c r="C84" s="45"/>
      <c r="D84" s="45"/>
      <c r="E84" s="45"/>
      <c r="F84" s="45"/>
      <c r="G84" s="70"/>
      <c r="H84" s="71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</row>
    <row r="85" spans="1:36" x14ac:dyDescent="0.25">
      <c r="A85" s="45"/>
      <c r="B85" s="45"/>
      <c r="C85" s="45"/>
      <c r="D85" s="45"/>
      <c r="E85" s="45"/>
      <c r="F85" s="45"/>
      <c r="G85" s="70"/>
      <c r="H85" s="71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</row>
    <row r="86" spans="1:36" x14ac:dyDescent="0.25">
      <c r="A86" s="45"/>
      <c r="B86" s="45"/>
      <c r="C86" s="45"/>
      <c r="D86" s="45"/>
      <c r="E86" s="45"/>
      <c r="F86" s="45"/>
      <c r="G86" s="70"/>
      <c r="H86" s="71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</row>
    <row r="87" spans="1:36" x14ac:dyDescent="0.25">
      <c r="A87" s="45"/>
      <c r="B87" s="45"/>
      <c r="C87" s="45"/>
      <c r="D87" s="45"/>
      <c r="E87" s="45"/>
      <c r="F87" s="45"/>
      <c r="G87" s="70"/>
      <c r="H87" s="71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spans="1:36" x14ac:dyDescent="0.25">
      <c r="A88" s="45"/>
      <c r="B88" s="45"/>
      <c r="C88" s="45"/>
      <c r="D88" s="45"/>
      <c r="E88" s="45"/>
      <c r="F88" s="45"/>
      <c r="G88" s="70"/>
      <c r="H88" s="71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</row>
    <row r="89" spans="1:36" x14ac:dyDescent="0.25">
      <c r="A89" s="45"/>
      <c r="B89" s="45"/>
      <c r="C89" s="45"/>
      <c r="D89" s="45"/>
      <c r="E89" s="45"/>
      <c r="F89" s="45"/>
      <c r="G89" s="70"/>
      <c r="H89" s="71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</row>
    <row r="90" spans="1:36" x14ac:dyDescent="0.25">
      <c r="A90" s="45"/>
      <c r="B90" s="45"/>
      <c r="C90" s="45"/>
      <c r="D90" s="45"/>
      <c r="E90" s="45"/>
      <c r="F90" s="45"/>
      <c r="G90" s="70"/>
      <c r="H90" s="71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</row>
    <row r="91" spans="1:36" x14ac:dyDescent="0.25">
      <c r="A91" s="45"/>
      <c r="B91" s="45"/>
      <c r="C91" s="45"/>
      <c r="D91" s="45"/>
      <c r="E91" s="45"/>
      <c r="F91" s="45"/>
      <c r="G91" s="70"/>
      <c r="H91" s="71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</row>
    <row r="92" spans="1:36" x14ac:dyDescent="0.25">
      <c r="A92" s="45"/>
      <c r="B92" s="45"/>
      <c r="C92" s="45"/>
      <c r="D92" s="45"/>
      <c r="E92" s="45"/>
      <c r="F92" s="45"/>
      <c r="G92" s="70"/>
      <c r="H92" s="71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spans="1:36" x14ac:dyDescent="0.25">
      <c r="A93" s="45"/>
      <c r="B93" s="45"/>
      <c r="C93" s="45"/>
      <c r="D93" s="45"/>
      <c r="E93" s="45"/>
      <c r="F93" s="45"/>
      <c r="G93" s="70"/>
      <c r="H93" s="71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spans="1:36" x14ac:dyDescent="0.25">
      <c r="A94" s="45"/>
      <c r="B94" s="45"/>
      <c r="C94" s="45"/>
      <c r="D94" s="45"/>
      <c r="E94" s="45"/>
      <c r="F94" s="45"/>
      <c r="G94" s="70"/>
      <c r="H94" s="71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spans="1:36" x14ac:dyDescent="0.25">
      <c r="A95" s="45"/>
      <c r="B95" s="45"/>
      <c r="C95" s="45"/>
      <c r="D95" s="45"/>
      <c r="E95" s="45"/>
      <c r="F95" s="45"/>
      <c r="G95" s="70"/>
      <c r="H95" s="71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spans="1:36" x14ac:dyDescent="0.25">
      <c r="A96" s="45"/>
      <c r="B96" s="45"/>
      <c r="C96" s="45"/>
      <c r="D96" s="45"/>
      <c r="E96" s="45"/>
      <c r="F96" s="45"/>
      <c r="G96" s="70"/>
      <c r="H96" s="71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 x14ac:dyDescent="0.25">
      <c r="A97" s="45"/>
      <c r="B97" s="45"/>
      <c r="C97" s="45"/>
      <c r="D97" s="45"/>
      <c r="E97" s="45"/>
      <c r="F97" s="45"/>
      <c r="G97" s="70"/>
      <c r="H97" s="71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spans="1:36" x14ac:dyDescent="0.25">
      <c r="A98" s="45"/>
      <c r="B98" s="45"/>
      <c r="C98" s="45"/>
      <c r="D98" s="45"/>
      <c r="E98" s="45"/>
      <c r="F98" s="45"/>
      <c r="G98" s="70"/>
      <c r="H98" s="71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spans="1:36" x14ac:dyDescent="0.25">
      <c r="A99" s="45"/>
      <c r="B99" s="45"/>
      <c r="C99" s="45"/>
      <c r="D99" s="45"/>
      <c r="E99" s="45"/>
      <c r="F99" s="45"/>
      <c r="G99" s="70"/>
      <c r="H99" s="71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spans="1:36" x14ac:dyDescent="0.25">
      <c r="A100" s="45"/>
      <c r="B100" s="45"/>
      <c r="C100" s="45"/>
      <c r="D100" s="45"/>
      <c r="E100" s="45"/>
      <c r="F100" s="45"/>
      <c r="G100" s="70"/>
      <c r="H100" s="71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  <row r="101" spans="1:36" x14ac:dyDescent="0.25">
      <c r="A101" s="45"/>
      <c r="B101" s="45"/>
      <c r="C101" s="45"/>
      <c r="D101" s="45"/>
      <c r="E101" s="45"/>
      <c r="F101" s="45"/>
      <c r="G101" s="70"/>
      <c r="H101" s="71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</row>
    <row r="102" spans="1:36" x14ac:dyDescent="0.25">
      <c r="A102" s="45"/>
      <c r="B102" s="45"/>
      <c r="C102" s="45"/>
      <c r="D102" s="45"/>
      <c r="E102" s="45"/>
      <c r="F102" s="45"/>
      <c r="G102" s="70"/>
      <c r="H102" s="71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</row>
    <row r="103" spans="1:36" x14ac:dyDescent="0.25">
      <c r="A103" s="45"/>
      <c r="B103" s="45"/>
      <c r="C103" s="45"/>
      <c r="D103" s="45"/>
      <c r="E103" s="45"/>
      <c r="F103" s="45"/>
      <c r="G103" s="70"/>
      <c r="H103" s="71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</row>
    <row r="104" spans="1:36" x14ac:dyDescent="0.25">
      <c r="A104" s="45"/>
      <c r="B104" s="45"/>
      <c r="C104" s="45"/>
      <c r="D104" s="45"/>
      <c r="E104" s="45"/>
      <c r="F104" s="45"/>
      <c r="G104" s="70"/>
      <c r="H104" s="71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</row>
    <row r="105" spans="1:36" x14ac:dyDescent="0.25">
      <c r="A105" s="45"/>
      <c r="B105" s="45"/>
      <c r="C105" s="45"/>
      <c r="D105" s="45"/>
      <c r="E105" s="45"/>
      <c r="F105" s="45"/>
      <c r="G105" s="70"/>
      <c r="H105" s="71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 x14ac:dyDescent="0.25">
      <c r="A106" s="45"/>
      <c r="B106" s="45"/>
      <c r="C106" s="45"/>
      <c r="D106" s="45"/>
      <c r="E106" s="45"/>
      <c r="F106" s="45"/>
      <c r="G106" s="70"/>
      <c r="H106" s="71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</row>
    <row r="107" spans="1:36" x14ac:dyDescent="0.25">
      <c r="A107" s="45"/>
      <c r="B107" s="45"/>
      <c r="C107" s="45"/>
      <c r="D107" s="45"/>
      <c r="E107" s="45"/>
      <c r="F107" s="45"/>
      <c r="G107" s="70"/>
      <c r="H107" s="71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</row>
    <row r="108" spans="1:36" x14ac:dyDescent="0.25">
      <c r="A108" s="45"/>
      <c r="B108" s="45"/>
      <c r="C108" s="45"/>
      <c r="D108" s="45"/>
      <c r="E108" s="45"/>
      <c r="F108" s="45"/>
      <c r="G108" s="70"/>
      <c r="H108" s="71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</row>
    <row r="109" spans="1:36" x14ac:dyDescent="0.25">
      <c r="A109" s="45"/>
      <c r="B109" s="45"/>
      <c r="C109" s="45"/>
      <c r="D109" s="45"/>
      <c r="E109" s="45"/>
      <c r="F109" s="45"/>
      <c r="G109" s="70"/>
      <c r="H109" s="71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</row>
    <row r="110" spans="1:36" x14ac:dyDescent="0.25">
      <c r="A110" s="45"/>
      <c r="B110" s="45"/>
      <c r="C110" s="45"/>
      <c r="D110" s="45"/>
      <c r="E110" s="45"/>
      <c r="F110" s="45"/>
      <c r="G110" s="70"/>
      <c r="H110" s="71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</row>
    <row r="111" spans="1:36" x14ac:dyDescent="0.25">
      <c r="A111" s="45"/>
      <c r="B111" s="45"/>
      <c r="C111" s="45"/>
      <c r="D111" s="45"/>
      <c r="E111" s="45"/>
      <c r="F111" s="45"/>
      <c r="G111" s="70"/>
      <c r="H111" s="71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</row>
    <row r="112" spans="1:36" x14ac:dyDescent="0.25">
      <c r="A112" s="45"/>
      <c r="B112" s="45"/>
      <c r="C112" s="45"/>
      <c r="D112" s="45"/>
      <c r="E112" s="45"/>
      <c r="F112" s="45"/>
      <c r="G112" s="70"/>
      <c r="H112" s="71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</row>
    <row r="113" spans="1:36" x14ac:dyDescent="0.25">
      <c r="A113" s="45"/>
      <c r="B113" s="45"/>
      <c r="C113" s="45"/>
      <c r="D113" s="45"/>
      <c r="E113" s="45"/>
      <c r="F113" s="45"/>
      <c r="G113" s="70"/>
      <c r="H113" s="71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</row>
    <row r="114" spans="1:36" x14ac:dyDescent="0.25">
      <c r="A114" s="45"/>
      <c r="B114" s="45"/>
      <c r="C114" s="45"/>
      <c r="D114" s="45"/>
      <c r="E114" s="45"/>
      <c r="F114" s="45"/>
      <c r="G114" s="70"/>
      <c r="H114" s="71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</row>
    <row r="115" spans="1:36" x14ac:dyDescent="0.25">
      <c r="A115" s="45"/>
      <c r="B115" s="45"/>
      <c r="C115" s="45"/>
      <c r="D115" s="45"/>
      <c r="E115" s="45"/>
      <c r="F115" s="45"/>
      <c r="G115" s="70"/>
      <c r="H115" s="71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  <row r="116" spans="1:36" x14ac:dyDescent="0.25">
      <c r="A116" s="45"/>
      <c r="B116" s="45"/>
      <c r="C116" s="45"/>
      <c r="D116" s="45"/>
      <c r="E116" s="45"/>
      <c r="F116" s="45"/>
      <c r="G116" s="70"/>
      <c r="H116" s="71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</row>
    <row r="117" spans="1:36" x14ac:dyDescent="0.25">
      <c r="A117" s="45"/>
      <c r="B117" s="45"/>
      <c r="C117" s="45"/>
      <c r="D117" s="45"/>
      <c r="E117" s="45"/>
      <c r="F117" s="45"/>
      <c r="G117" s="70"/>
      <c r="H117" s="71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</row>
    <row r="118" spans="1:36" x14ac:dyDescent="0.25">
      <c r="A118" s="45"/>
      <c r="B118" s="45"/>
      <c r="C118" s="45"/>
      <c r="D118" s="45"/>
      <c r="E118" s="45"/>
      <c r="F118" s="45"/>
      <c r="G118" s="70"/>
      <c r="H118" s="71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</row>
    <row r="119" spans="1:36" x14ac:dyDescent="0.25">
      <c r="A119" s="45"/>
      <c r="B119" s="45"/>
      <c r="C119" s="45"/>
      <c r="D119" s="45"/>
      <c r="E119" s="45"/>
      <c r="F119" s="45"/>
      <c r="G119" s="70"/>
      <c r="H119" s="71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0" spans="1:36" x14ac:dyDescent="0.25">
      <c r="A120" s="45"/>
      <c r="B120" s="45"/>
      <c r="C120" s="45"/>
      <c r="D120" s="45"/>
      <c r="E120" s="45"/>
      <c r="F120" s="45"/>
      <c r="G120" s="70"/>
      <c r="H120" s="71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</row>
    <row r="121" spans="1:36" x14ac:dyDescent="0.25">
      <c r="A121" s="45"/>
      <c r="B121" s="45"/>
      <c r="C121" s="45"/>
      <c r="D121" s="45"/>
      <c r="E121" s="45"/>
      <c r="F121" s="45"/>
      <c r="G121" s="70"/>
      <c r="H121" s="71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</row>
    <row r="122" spans="1:36" x14ac:dyDescent="0.25">
      <c r="A122" s="45"/>
      <c r="B122" s="45"/>
      <c r="C122" s="45"/>
      <c r="D122" s="45"/>
      <c r="E122" s="45"/>
      <c r="F122" s="45"/>
      <c r="G122" s="70"/>
      <c r="H122" s="71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</row>
    <row r="123" spans="1:36" x14ac:dyDescent="0.25">
      <c r="A123" s="45"/>
      <c r="B123" s="45"/>
      <c r="C123" s="45"/>
      <c r="D123" s="45"/>
      <c r="E123" s="45"/>
      <c r="F123" s="45"/>
      <c r="G123" s="70"/>
      <c r="H123" s="71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</row>
    <row r="124" spans="1:36" x14ac:dyDescent="0.25">
      <c r="A124" s="45"/>
      <c r="B124" s="45"/>
      <c r="C124" s="45"/>
      <c r="D124" s="45"/>
      <c r="E124" s="45"/>
      <c r="F124" s="45"/>
      <c r="G124" s="70"/>
      <c r="H124" s="71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spans="1:36" x14ac:dyDescent="0.25">
      <c r="A125" s="45"/>
      <c r="B125" s="45"/>
      <c r="C125" s="45"/>
      <c r="D125" s="45"/>
      <c r="E125" s="45"/>
      <c r="F125" s="45"/>
      <c r="G125" s="70"/>
      <c r="H125" s="71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1:36" x14ac:dyDescent="0.25">
      <c r="A126" s="45"/>
      <c r="B126" s="45"/>
      <c r="C126" s="45"/>
      <c r="D126" s="45"/>
      <c r="E126" s="45"/>
      <c r="F126" s="45"/>
      <c r="G126" s="70"/>
      <c r="H126" s="71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1:36" x14ac:dyDescent="0.25">
      <c r="A127" s="45"/>
      <c r="B127" s="45"/>
      <c r="C127" s="45"/>
      <c r="D127" s="45"/>
      <c r="E127" s="45"/>
      <c r="F127" s="45"/>
      <c r="G127" s="70"/>
      <c r="H127" s="71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spans="1:36" x14ac:dyDescent="0.25">
      <c r="A128" s="45"/>
      <c r="B128" s="45"/>
      <c r="C128" s="45"/>
      <c r="D128" s="45"/>
      <c r="E128" s="45"/>
      <c r="F128" s="45"/>
      <c r="G128" s="70"/>
      <c r="H128" s="71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spans="1:36" x14ac:dyDescent="0.25">
      <c r="A129" s="45"/>
      <c r="B129" s="45"/>
      <c r="C129" s="45"/>
      <c r="D129" s="45"/>
      <c r="E129" s="45"/>
      <c r="F129" s="45"/>
      <c r="G129" s="70"/>
      <c r="H129" s="71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spans="1:36" x14ac:dyDescent="0.25">
      <c r="A130" s="45"/>
      <c r="B130" s="45"/>
      <c r="C130" s="45"/>
      <c r="D130" s="45"/>
      <c r="E130" s="45"/>
      <c r="F130" s="45"/>
      <c r="G130" s="70"/>
      <c r="H130" s="71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spans="1:36" x14ac:dyDescent="0.25">
      <c r="A131" s="45"/>
      <c r="B131" s="45"/>
      <c r="C131" s="45"/>
      <c r="D131" s="45"/>
      <c r="E131" s="45"/>
      <c r="F131" s="45"/>
      <c r="G131" s="70"/>
      <c r="H131" s="71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spans="1:36" x14ac:dyDescent="0.25">
      <c r="A132" s="45"/>
      <c r="B132" s="45"/>
      <c r="C132" s="45"/>
      <c r="D132" s="45"/>
      <c r="E132" s="45"/>
      <c r="F132" s="45"/>
      <c r="G132" s="70"/>
      <c r="H132" s="71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spans="1:36" x14ac:dyDescent="0.25">
      <c r="A133" s="45"/>
      <c r="B133" s="45"/>
      <c r="C133" s="45"/>
      <c r="D133" s="45"/>
      <c r="E133" s="45"/>
      <c r="F133" s="45"/>
      <c r="G133" s="70"/>
      <c r="H133" s="71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spans="1:36" x14ac:dyDescent="0.25">
      <c r="A134" s="45"/>
      <c r="B134" s="45"/>
      <c r="C134" s="45"/>
      <c r="D134" s="45"/>
      <c r="E134" s="45"/>
      <c r="F134" s="45"/>
      <c r="G134" s="70"/>
      <c r="H134" s="71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</row>
    <row r="135" spans="1:36" x14ac:dyDescent="0.25">
      <c r="A135" s="45"/>
      <c r="B135" s="45"/>
      <c r="C135" s="45"/>
      <c r="D135" s="45"/>
      <c r="E135" s="45"/>
      <c r="F135" s="45"/>
      <c r="G135" s="70"/>
      <c r="H135" s="71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</row>
    <row r="136" spans="1:36" x14ac:dyDescent="0.25">
      <c r="A136" s="45"/>
      <c r="B136" s="45"/>
      <c r="C136" s="45"/>
      <c r="D136" s="45"/>
      <c r="E136" s="45"/>
      <c r="F136" s="45"/>
      <c r="G136" s="70"/>
      <c r="H136" s="71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7" spans="1:36" x14ac:dyDescent="0.25">
      <c r="A137" s="45"/>
      <c r="B137" s="45"/>
      <c r="C137" s="45"/>
      <c r="D137" s="45"/>
      <c r="E137" s="45"/>
      <c r="F137" s="45"/>
      <c r="G137" s="70"/>
      <c r="H137" s="71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</row>
    <row r="138" spans="1:36" x14ac:dyDescent="0.25">
      <c r="A138" s="45"/>
      <c r="B138" s="45"/>
      <c r="C138" s="45"/>
      <c r="D138" s="45"/>
      <c r="E138" s="45"/>
      <c r="F138" s="45"/>
      <c r="G138" s="70"/>
      <c r="H138" s="71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</row>
    <row r="139" spans="1:36" x14ac:dyDescent="0.25">
      <c r="A139" s="45"/>
      <c r="B139" s="45"/>
      <c r="C139" s="45"/>
      <c r="D139" s="45"/>
      <c r="E139" s="45"/>
      <c r="F139" s="45"/>
      <c r="G139" s="70"/>
      <c r="H139" s="71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</row>
    <row r="140" spans="1:36" x14ac:dyDescent="0.25">
      <c r="A140" s="45"/>
      <c r="B140" s="45"/>
      <c r="C140" s="45"/>
      <c r="D140" s="45"/>
      <c r="E140" s="45"/>
      <c r="F140" s="45"/>
      <c r="G140" s="70"/>
      <c r="H140" s="71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</row>
    <row r="141" spans="1:36" x14ac:dyDescent="0.25">
      <c r="A141" s="45"/>
      <c r="B141" s="45"/>
      <c r="C141" s="45"/>
      <c r="D141" s="45"/>
      <c r="E141" s="45"/>
      <c r="F141" s="45"/>
      <c r="G141" s="70"/>
      <c r="H141" s="71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</row>
    <row r="142" spans="1:36" x14ac:dyDescent="0.25">
      <c r="A142" s="45"/>
      <c r="B142" s="45"/>
      <c r="C142" s="45"/>
      <c r="D142" s="45"/>
      <c r="E142" s="45"/>
      <c r="F142" s="45"/>
      <c r="G142" s="70"/>
      <c r="H142" s="71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</row>
    <row r="143" spans="1:36" x14ac:dyDescent="0.25">
      <c r="A143" s="45"/>
      <c r="B143" s="45"/>
      <c r="C143" s="45"/>
      <c r="D143" s="45"/>
      <c r="E143" s="45"/>
      <c r="F143" s="45"/>
      <c r="G143" s="70"/>
      <c r="H143" s="71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</row>
    <row r="144" spans="1:36" x14ac:dyDescent="0.25">
      <c r="A144" s="45"/>
      <c r="B144" s="45"/>
      <c r="C144" s="45"/>
      <c r="D144" s="45"/>
      <c r="E144" s="45"/>
      <c r="F144" s="45"/>
      <c r="G144" s="70"/>
      <c r="H144" s="71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</row>
    <row r="145" spans="1:36" x14ac:dyDescent="0.25">
      <c r="A145" s="45"/>
      <c r="B145" s="45"/>
      <c r="C145" s="45"/>
      <c r="D145" s="45"/>
      <c r="E145" s="45"/>
      <c r="F145" s="45"/>
      <c r="G145" s="70"/>
      <c r="H145" s="71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</row>
    <row r="146" spans="1:36" x14ac:dyDescent="0.25">
      <c r="A146" s="45"/>
      <c r="B146" s="45"/>
      <c r="C146" s="45"/>
      <c r="D146" s="45"/>
      <c r="E146" s="45"/>
      <c r="F146" s="45"/>
      <c r="G146" s="70"/>
      <c r="H146" s="71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</row>
    <row r="147" spans="1:36" x14ac:dyDescent="0.25">
      <c r="A147" s="45"/>
      <c r="B147" s="45"/>
      <c r="C147" s="45"/>
      <c r="D147" s="45"/>
      <c r="E147" s="45"/>
      <c r="F147" s="45"/>
      <c r="G147" s="70"/>
      <c r="H147" s="71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</row>
    <row r="148" spans="1:36" x14ac:dyDescent="0.25">
      <c r="A148" s="45"/>
      <c r="B148" s="45"/>
      <c r="C148" s="45"/>
      <c r="D148" s="45"/>
      <c r="E148" s="45"/>
      <c r="F148" s="45"/>
      <c r="G148" s="70"/>
      <c r="H148" s="71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</row>
    <row r="149" spans="1:36" x14ac:dyDescent="0.25">
      <c r="A149" s="45"/>
      <c r="B149" s="45"/>
      <c r="C149" s="45"/>
      <c r="D149" s="45"/>
      <c r="E149" s="45"/>
      <c r="F149" s="45"/>
      <c r="G149" s="70"/>
      <c r="H149" s="71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</row>
    <row r="150" spans="1:36" x14ac:dyDescent="0.25">
      <c r="A150" s="45"/>
      <c r="B150" s="45"/>
      <c r="C150" s="45"/>
      <c r="D150" s="45"/>
      <c r="E150" s="45"/>
      <c r="F150" s="45"/>
      <c r="G150" s="70"/>
      <c r="H150" s="71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</row>
    <row r="151" spans="1:36" x14ac:dyDescent="0.25">
      <c r="A151" s="45"/>
      <c r="B151" s="45"/>
      <c r="C151" s="45"/>
      <c r="D151" s="45"/>
      <c r="E151" s="45"/>
      <c r="F151" s="45"/>
      <c r="G151" s="70"/>
      <c r="H151" s="71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</row>
    <row r="152" spans="1:36" x14ac:dyDescent="0.25">
      <c r="A152" s="45"/>
      <c r="B152" s="45"/>
      <c r="C152" s="45"/>
      <c r="D152" s="45"/>
      <c r="E152" s="45"/>
      <c r="F152" s="45"/>
      <c r="G152" s="70"/>
      <c r="H152" s="71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</row>
    <row r="153" spans="1:36" x14ac:dyDescent="0.25">
      <c r="A153" s="45"/>
      <c r="B153" s="45"/>
      <c r="C153" s="45"/>
      <c r="D153" s="45"/>
      <c r="E153" s="45"/>
      <c r="F153" s="45"/>
      <c r="G153" s="70"/>
      <c r="H153" s="71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</row>
    <row r="154" spans="1:36" x14ac:dyDescent="0.25">
      <c r="A154" s="45"/>
      <c r="B154" s="45"/>
      <c r="C154" s="45"/>
      <c r="D154" s="45"/>
      <c r="E154" s="45"/>
      <c r="F154" s="45"/>
      <c r="G154" s="70"/>
      <c r="H154" s="71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</row>
    <row r="155" spans="1:36" x14ac:dyDescent="0.25">
      <c r="A155" s="45"/>
      <c r="B155" s="45"/>
      <c r="C155" s="45"/>
      <c r="D155" s="45"/>
      <c r="E155" s="45"/>
      <c r="F155" s="45"/>
      <c r="G155" s="70"/>
      <c r="H155" s="71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</row>
    <row r="156" spans="1:36" x14ac:dyDescent="0.25">
      <c r="A156" s="45"/>
      <c r="B156" s="45"/>
      <c r="C156" s="45"/>
      <c r="D156" s="45"/>
      <c r="E156" s="45"/>
      <c r="F156" s="45"/>
      <c r="G156" s="70"/>
      <c r="H156" s="71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</row>
    <row r="157" spans="1:36" x14ac:dyDescent="0.25">
      <c r="A157" s="45"/>
      <c r="B157" s="45"/>
      <c r="C157" s="45"/>
      <c r="D157" s="45"/>
      <c r="E157" s="45"/>
      <c r="F157" s="45"/>
      <c r="G157" s="70"/>
      <c r="H157" s="71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</row>
    <row r="158" spans="1:36" x14ac:dyDescent="0.25">
      <c r="A158" s="45"/>
      <c r="B158" s="45"/>
      <c r="C158" s="45"/>
      <c r="D158" s="45"/>
      <c r="E158" s="45"/>
      <c r="F158" s="45"/>
      <c r="G158" s="70"/>
      <c r="H158" s="71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</row>
    <row r="159" spans="1:36" x14ac:dyDescent="0.25">
      <c r="A159" s="45"/>
      <c r="B159" s="45"/>
      <c r="C159" s="45"/>
      <c r="D159" s="45"/>
      <c r="E159" s="45"/>
      <c r="F159" s="45"/>
      <c r="G159" s="70"/>
      <c r="H159" s="71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</row>
  </sheetData>
  <sheetProtection algorithmName="SHA-512" hashValue="EH7YBXFS68IKHUuKOqtzdWfD2cwaogoZmzOsy1ugsW5QRw2s6uF7hXT0cZOMXX4NHEt6gVEu9phWlQNz3msBDQ==" saltValue="4H1zRxJqnLuuEFvVwzEBcg==" spinCount="100000" sheet="1" objects="1" scenarios="1"/>
  <mergeCells count="39">
    <mergeCell ref="A65:H65"/>
    <mergeCell ref="A66:H66"/>
    <mergeCell ref="C59:H59"/>
    <mergeCell ref="C60:H60"/>
    <mergeCell ref="C61:H61"/>
    <mergeCell ref="A62:H62"/>
    <mergeCell ref="A63:H63"/>
    <mergeCell ref="A64:H64"/>
    <mergeCell ref="A51:H51"/>
    <mergeCell ref="A53:H53"/>
    <mergeCell ref="A54:H54"/>
    <mergeCell ref="C56:H56"/>
    <mergeCell ref="C57:H57"/>
    <mergeCell ref="C58:H58"/>
    <mergeCell ref="A41:A42"/>
    <mergeCell ref="B41:B42"/>
    <mergeCell ref="A43:A46"/>
    <mergeCell ref="B43:B46"/>
    <mergeCell ref="A47:A50"/>
    <mergeCell ref="B47:B50"/>
    <mergeCell ref="A26:A29"/>
    <mergeCell ref="B26:B29"/>
    <mergeCell ref="A30:A33"/>
    <mergeCell ref="B30:B33"/>
    <mergeCell ref="A34:A35"/>
    <mergeCell ref="A36:A40"/>
    <mergeCell ref="B36:B40"/>
    <mergeCell ref="A14:A16"/>
    <mergeCell ref="B14:B16"/>
    <mergeCell ref="A17:A22"/>
    <mergeCell ref="B17:B22"/>
    <mergeCell ref="A24:A25"/>
    <mergeCell ref="B24:B25"/>
    <mergeCell ref="A5:A7"/>
    <mergeCell ref="B5:B7"/>
    <mergeCell ref="A8:A10"/>
    <mergeCell ref="B8:B10"/>
    <mergeCell ref="A11:A13"/>
    <mergeCell ref="B11:B13"/>
  </mergeCells>
  <conditionalFormatting sqref="E4:E42">
    <cfRule type="containsText" dxfId="7" priority="6" operator="containsText" text="N/D">
      <formula>NOT(ISERROR(SEARCH("N/D",E4)))</formula>
    </cfRule>
  </conditionalFormatting>
  <conditionalFormatting sqref="E4:E42">
    <cfRule type="cellIs" dxfId="6" priority="5" operator="between">
      <formula>0</formula>
      <formula>40</formula>
    </cfRule>
  </conditionalFormatting>
  <conditionalFormatting sqref="E4:E50">
    <cfRule type="cellIs" dxfId="5" priority="1" operator="between">
      <formula>201</formula>
      <formula>10000</formula>
    </cfRule>
    <cfRule type="cellIs" dxfId="4" priority="2" operator="between">
      <formula>121</formula>
      <formula>200</formula>
    </cfRule>
    <cfRule type="cellIs" dxfId="3" priority="3" operator="between">
      <formula>81</formula>
      <formula>120</formula>
    </cfRule>
    <cfRule type="cellIs" dxfId="2" priority="4" operator="between">
      <formula>41</formula>
      <formula>80</formula>
    </cfRule>
  </conditionalFormatting>
  <conditionalFormatting sqref="E43:E50">
    <cfRule type="cellIs" dxfId="1" priority="7" operator="between">
      <formula>0</formula>
      <formula>40</formula>
    </cfRule>
    <cfRule type="containsText" dxfId="0" priority="8" operator="containsText" text="N/D">
      <formula>NOT(ISERROR(SEARCH("N/D",E43)))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28-01</vt:lpstr>
      <vt:lpstr>29-01</vt:lpstr>
      <vt:lpstr>30-01</vt:lpstr>
      <vt:lpstr>31-01</vt:lpstr>
      <vt:lpstr>01-02</vt:lpstr>
      <vt:lpstr>02-02</vt:lpstr>
      <vt:lpstr>03-02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João Vitor Rocha de Matos</cp:lastModifiedBy>
  <cp:lastPrinted>2021-12-28T12:32:24Z</cp:lastPrinted>
  <dcterms:created xsi:type="dcterms:W3CDTF">2020-12-28T13:22:39Z</dcterms:created>
  <dcterms:modified xsi:type="dcterms:W3CDTF">2025-02-04T14:35:06Z</dcterms:modified>
</cp:coreProperties>
</file>