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sema2018\Sisema\Licitação Laboratório 2023 - Documentos\Termo de Referencia\Anexo 5 e 6_Precificação coletas e análises\"/>
    </mc:Choice>
  </mc:AlternateContent>
  <bookViews>
    <workbookView xWindow="0" yWindow="0" windowWidth="28800" windowHeight="12330" tabRatio="405" firstSheet="1" activeTab="2"/>
  </bookViews>
  <sheets>
    <sheet name="Anexo 5- Água Superficial" sheetId="1" r:id="rId1"/>
    <sheet name="Anexo 6 - Água Subterranea" sheetId="2" r:id="rId2"/>
    <sheet name="Anexo x_Resumo Cálculo Coletas" sheetId="11" r:id="rId3"/>
    <sheet name="TABELA Consolidação" sheetId="5" r:id="rId4"/>
  </sheets>
  <definedNames>
    <definedName name="_xlnm._FilterDatabase" localSheetId="0" hidden="1">'Anexo 5- Água Superficial'!$A$4:$VYI$4</definedName>
    <definedName name="_xlnm._FilterDatabase" localSheetId="1" hidden="1">'Anexo 6 - Água Subterranea'!$A$3:$X$96</definedName>
    <definedName name="_xlnm.Print_Area" localSheetId="0">'Anexo 5- Água Superficial'!$A$1:$DC$100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X21" i="1" l="1"/>
  <c r="DB22" i="1"/>
  <c r="CX22" i="1"/>
  <c r="CQ22" i="1"/>
  <c r="CG22" i="1"/>
  <c r="BY22" i="1"/>
  <c r="BQ22" i="1"/>
  <c r="BG22" i="1"/>
  <c r="AZ22" i="1"/>
  <c r="AR22" i="1"/>
  <c r="AH22" i="1"/>
  <c r="AA22" i="1"/>
  <c r="S22" i="1"/>
  <c r="I22" i="1"/>
  <c r="DB38" i="1"/>
  <c r="CX38" i="1"/>
  <c r="CQ38" i="1"/>
  <c r="CG38" i="1"/>
  <c r="BY38" i="1"/>
  <c r="BQ38" i="1"/>
  <c r="BG38" i="1"/>
  <c r="AZ38" i="1"/>
  <c r="AR38" i="1"/>
  <c r="AH38" i="1"/>
  <c r="AA38" i="1"/>
  <c r="S38" i="1"/>
  <c r="I38" i="1"/>
  <c r="DA93" i="1"/>
  <c r="CZ93" i="1"/>
  <c r="CY93" i="1"/>
  <c r="DB20" i="1"/>
  <c r="DB21" i="1"/>
  <c r="DB23" i="1"/>
  <c r="DB24" i="1"/>
  <c r="DB25" i="1"/>
  <c r="DB26" i="1"/>
  <c r="DB27" i="1"/>
  <c r="DB28" i="1"/>
  <c r="DB29" i="1"/>
  <c r="DB30" i="1"/>
  <c r="DB31" i="1"/>
  <c r="DB32" i="1"/>
  <c r="DB33" i="1"/>
  <c r="DB34" i="1"/>
  <c r="DB35" i="1"/>
  <c r="DB36" i="1"/>
  <c r="DB37" i="1"/>
  <c r="DB39" i="1"/>
  <c r="DB40" i="1"/>
  <c r="DB41" i="1"/>
  <c r="DB42" i="1"/>
  <c r="DB43" i="1"/>
  <c r="DB44" i="1"/>
  <c r="DB45" i="1"/>
  <c r="DB46" i="1"/>
  <c r="DB47" i="1"/>
  <c r="DB48" i="1"/>
  <c r="DB49" i="1"/>
  <c r="DB50" i="1"/>
  <c r="DB51" i="1"/>
  <c r="DB52" i="1"/>
  <c r="DB53" i="1"/>
  <c r="DB54" i="1"/>
  <c r="DB55" i="1"/>
  <c r="DB56" i="1"/>
  <c r="DB57" i="1"/>
  <c r="DB58" i="1"/>
  <c r="DB59" i="1"/>
  <c r="DB60" i="1"/>
  <c r="DB61" i="1"/>
  <c r="DB62" i="1"/>
  <c r="DB63" i="1"/>
  <c r="DB64" i="1"/>
  <c r="DB65" i="1"/>
  <c r="DB66" i="1"/>
  <c r="DB67" i="1"/>
  <c r="DB68" i="1"/>
  <c r="DB69" i="1"/>
  <c r="DB70" i="1"/>
  <c r="DB71" i="1"/>
  <c r="DB72" i="1"/>
  <c r="DB73" i="1"/>
  <c r="DB74" i="1"/>
  <c r="DB75" i="1"/>
  <c r="DB76" i="1"/>
  <c r="DB77" i="1"/>
  <c r="DB78" i="1"/>
  <c r="DB79" i="1"/>
  <c r="DB80" i="1"/>
  <c r="DB81" i="1"/>
  <c r="DB82" i="1"/>
  <c r="DB83" i="1"/>
  <c r="DB84" i="1"/>
  <c r="DB85" i="1"/>
  <c r="DB86" i="1"/>
  <c r="DB87" i="1"/>
  <c r="DB88" i="1"/>
  <c r="DB89" i="1"/>
  <c r="DB90" i="1"/>
  <c r="DB91" i="1"/>
  <c r="DB92" i="1"/>
  <c r="DB94" i="1"/>
  <c r="DB19" i="1"/>
  <c r="W96" i="2"/>
  <c r="W95" i="2"/>
  <c r="W94" i="2"/>
  <c r="V93" i="2"/>
  <c r="U93" i="2"/>
  <c r="T93" i="2"/>
  <c r="S93" i="2"/>
  <c r="R93" i="2"/>
  <c r="W93" i="2" s="1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DB93" i="1" l="1"/>
  <c r="DC22" i="1"/>
  <c r="DC38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4" i="1"/>
  <c r="AH4" i="1"/>
  <c r="CX73" i="1"/>
  <c r="CX74" i="1"/>
  <c r="CX75" i="1"/>
  <c r="CX76" i="1"/>
  <c r="CX77" i="1"/>
  <c r="CX78" i="1"/>
  <c r="CX79" i="1"/>
  <c r="CX80" i="1"/>
  <c r="CX81" i="1"/>
  <c r="CX82" i="1"/>
  <c r="CX83" i="1"/>
  <c r="CX84" i="1"/>
  <c r="CX85" i="1"/>
  <c r="CX86" i="1"/>
  <c r="CX87" i="1"/>
  <c r="CX88" i="1"/>
  <c r="CX89" i="1"/>
  <c r="CX90" i="1"/>
  <c r="CX91" i="1"/>
  <c r="CX9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C92" i="1" l="1"/>
  <c r="DC91" i="1"/>
  <c r="DC88" i="1"/>
  <c r="DC84" i="1"/>
  <c r="DC76" i="1"/>
  <c r="DC75" i="1"/>
  <c r="DC87" i="1"/>
  <c r="DC79" i="1"/>
  <c r="DC85" i="1"/>
  <c r="DC77" i="1"/>
  <c r="DC73" i="1"/>
  <c r="DC83" i="1"/>
  <c r="DC90" i="1"/>
  <c r="DC78" i="1"/>
  <c r="DC89" i="1"/>
  <c r="DC81" i="1"/>
  <c r="DC80" i="1"/>
  <c r="DC86" i="1"/>
  <c r="DC82" i="1"/>
  <c r="DC74" i="1"/>
  <c r="AH93" i="1"/>
  <c r="F23" i="11"/>
  <c r="F22" i="11"/>
  <c r="F21" i="11"/>
  <c r="F20" i="11"/>
  <c r="F19" i="11"/>
  <c r="Q96" i="2" l="1"/>
  <c r="K96" i="2"/>
  <c r="D96" i="2"/>
  <c r="P95" i="2"/>
  <c r="Q94" i="2"/>
  <c r="P93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4" i="2"/>
  <c r="J95" i="2"/>
  <c r="K95" i="2" s="1"/>
  <c r="K94" i="2"/>
  <c r="J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D9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4" i="2"/>
  <c r="C95" i="2"/>
  <c r="D95" i="2" s="1"/>
  <c r="C93" i="2"/>
  <c r="I90" i="2"/>
  <c r="I91" i="2"/>
  <c r="I92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4" i="2"/>
  <c r="I96" i="2"/>
  <c r="H95" i="2"/>
  <c r="I94" i="2"/>
  <c r="H93" i="2"/>
  <c r="X4" i="2" l="1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94" i="2"/>
  <c r="X96" i="2"/>
  <c r="K93" i="2"/>
  <c r="D93" i="2"/>
  <c r="CX94" i="1" l="1"/>
  <c r="CQ94" i="1"/>
  <c r="CG94" i="1"/>
  <c r="BY94" i="1"/>
  <c r="BQ94" i="1"/>
  <c r="BG94" i="1"/>
  <c r="BF93" i="1"/>
  <c r="AZ94" i="1"/>
  <c r="AR9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4" i="1"/>
  <c r="CF95" i="1"/>
  <c r="CF93" i="1"/>
  <c r="BF95" i="1"/>
  <c r="AG95" i="1"/>
  <c r="AG93" i="1"/>
  <c r="H95" i="1"/>
  <c r="H93" i="1"/>
  <c r="I9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4" i="1"/>
  <c r="CG93" i="1" l="1"/>
  <c r="I93" i="1"/>
  <c r="CP95" i="1"/>
  <c r="CP93" i="1"/>
  <c r="R93" i="1"/>
  <c r="BZ95" i="1"/>
  <c r="BZ93" i="1"/>
  <c r="AB95" i="1"/>
  <c r="AB93" i="1"/>
  <c r="AP95" i="1"/>
  <c r="AP93" i="1"/>
  <c r="BO93" i="1"/>
  <c r="BB95" i="1"/>
  <c r="BB93" i="1"/>
  <c r="AY93" i="1"/>
  <c r="AY95" i="1"/>
  <c r="BX93" i="1"/>
  <c r="BX95" i="1"/>
  <c r="AW93" i="1"/>
  <c r="BV93" i="1"/>
  <c r="CN93" i="1"/>
  <c r="CO93" i="1"/>
  <c r="W93" i="1"/>
  <c r="CV95" i="1"/>
  <c r="CV93" i="1"/>
  <c r="CM95" i="1"/>
  <c r="CM93" i="1"/>
  <c r="BL93" i="1" l="1"/>
  <c r="AM93" i="1"/>
  <c r="BM93" i="1"/>
  <c r="N93" i="1"/>
  <c r="AO93" i="1"/>
  <c r="BN93" i="1"/>
  <c r="CU95" i="1" l="1"/>
  <c r="CU93" i="1"/>
  <c r="CK95" i="1"/>
  <c r="CK93" i="1"/>
  <c r="BU95" i="1"/>
  <c r="BU93" i="1"/>
  <c r="BK95" i="1"/>
  <c r="BK93" i="1"/>
  <c r="AV95" i="1"/>
  <c r="AV93" i="1"/>
  <c r="AW95" i="1"/>
  <c r="BL95" i="1"/>
  <c r="BV95" i="1"/>
  <c r="CL93" i="1"/>
  <c r="CL95" i="1"/>
  <c r="CW93" i="1"/>
  <c r="CW95" i="1"/>
  <c r="Y95" i="1"/>
  <c r="Y93" i="1"/>
  <c r="M93" i="1"/>
  <c r="CB95" i="1"/>
  <c r="CB93" i="1"/>
  <c r="AE95" i="1"/>
  <c r="AE93" i="1"/>
  <c r="BD95" i="1"/>
  <c r="BD93" i="1"/>
  <c r="F95" i="1"/>
  <c r="F93" i="1"/>
  <c r="CS93" i="1"/>
  <c r="CI93" i="1"/>
  <c r="BS93" i="1"/>
  <c r="BI93" i="1"/>
  <c r="AT93" i="1"/>
  <c r="AJ93" i="1"/>
  <c r="Z93" i="1"/>
  <c r="CE93" i="1"/>
  <c r="BE93" i="1"/>
  <c r="CT93" i="1"/>
  <c r="CJ93" i="1"/>
  <c r="BT93" i="1"/>
  <c r="BJ93" i="1"/>
  <c r="BC93" i="1"/>
  <c r="AU93" i="1"/>
  <c r="AK93" i="1"/>
  <c r="U93" i="1"/>
  <c r="L93" i="1"/>
  <c r="CD93" i="1"/>
  <c r="AD93" i="1"/>
  <c r="E93" i="1"/>
  <c r="CR93" i="1"/>
  <c r="CH93" i="1"/>
  <c r="BR93" i="1"/>
  <c r="BH93" i="1"/>
  <c r="AS93" i="1"/>
  <c r="AI93" i="1"/>
  <c r="T93" i="1"/>
  <c r="CA93" i="1"/>
  <c r="CA95" i="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  <c r="F24" i="11" l="1"/>
  <c r="S9" i="1"/>
  <c r="AA9" i="1"/>
  <c r="AR9" i="1"/>
  <c r="AZ9" i="1"/>
  <c r="BQ9" i="1"/>
  <c r="BY9" i="1"/>
  <c r="X95" i="1" l="1"/>
  <c r="BW95" i="1"/>
  <c r="CT95" i="1"/>
  <c r="CS95" i="1"/>
  <c r="CR95" i="1"/>
  <c r="CO95" i="1"/>
  <c r="CN95" i="1"/>
  <c r="CJ95" i="1"/>
  <c r="CI95" i="1"/>
  <c r="CH95" i="1"/>
  <c r="CE95" i="1"/>
  <c r="CD95" i="1"/>
  <c r="CC95" i="1"/>
  <c r="BT95" i="1"/>
  <c r="BS95" i="1"/>
  <c r="BR95" i="1"/>
  <c r="BP95" i="1"/>
  <c r="BO95" i="1"/>
  <c r="BN95" i="1"/>
  <c r="BM95" i="1"/>
  <c r="BJ95" i="1"/>
  <c r="BI95" i="1"/>
  <c r="BH95" i="1"/>
  <c r="BE95" i="1"/>
  <c r="BC95" i="1"/>
  <c r="BA95" i="1"/>
  <c r="AX95" i="1"/>
  <c r="AU95" i="1"/>
  <c r="AT95" i="1"/>
  <c r="AS95" i="1"/>
  <c r="AQ95" i="1"/>
  <c r="AO95" i="1"/>
  <c r="AN95" i="1"/>
  <c r="AM95" i="1"/>
  <c r="AL95" i="1"/>
  <c r="AK95" i="1"/>
  <c r="AJ95" i="1"/>
  <c r="AI95" i="1"/>
  <c r="AF95" i="1"/>
  <c r="AD95" i="1"/>
  <c r="AC95" i="1"/>
  <c r="Z95" i="1"/>
  <c r="W95" i="1"/>
  <c r="V95" i="1"/>
  <c r="U95" i="1"/>
  <c r="T95" i="1"/>
  <c r="R95" i="1"/>
  <c r="Q95" i="1"/>
  <c r="P95" i="1"/>
  <c r="O95" i="1"/>
  <c r="N95" i="1"/>
  <c r="M95" i="1"/>
  <c r="L95" i="1"/>
  <c r="K95" i="1"/>
  <c r="J95" i="1"/>
  <c r="D95" i="1"/>
  <c r="E95" i="1"/>
  <c r="G95" i="1"/>
  <c r="CX95" i="1" l="1"/>
  <c r="AH95" i="1"/>
  <c r="CG95" i="1"/>
  <c r="BG95" i="1"/>
  <c r="CQ95" i="1"/>
  <c r="AR95" i="1"/>
  <c r="BQ95" i="1"/>
  <c r="BY95" i="1"/>
  <c r="AZ95" i="1"/>
  <c r="AA95" i="1"/>
  <c r="S95" i="1"/>
  <c r="E95" i="2" l="1"/>
  <c r="CQ72" i="1" l="1"/>
  <c r="BY72" i="1"/>
  <c r="BQ72" i="1"/>
  <c r="AZ72" i="1"/>
  <c r="AR72" i="1"/>
  <c r="AA72" i="1"/>
  <c r="S72" i="1"/>
  <c r="CQ71" i="1"/>
  <c r="BY71" i="1"/>
  <c r="BQ71" i="1"/>
  <c r="AZ71" i="1"/>
  <c r="AR71" i="1"/>
  <c r="AA71" i="1"/>
  <c r="S71" i="1"/>
  <c r="CQ70" i="1"/>
  <c r="BY70" i="1"/>
  <c r="BQ70" i="1"/>
  <c r="AZ70" i="1"/>
  <c r="AR70" i="1"/>
  <c r="AA70" i="1"/>
  <c r="S70" i="1"/>
  <c r="CQ69" i="1"/>
  <c r="BY69" i="1"/>
  <c r="BQ69" i="1"/>
  <c r="AZ69" i="1"/>
  <c r="AR69" i="1"/>
  <c r="AA69" i="1"/>
  <c r="S69" i="1"/>
  <c r="CQ68" i="1"/>
  <c r="BY68" i="1"/>
  <c r="BQ68" i="1"/>
  <c r="AZ68" i="1"/>
  <c r="AR68" i="1"/>
  <c r="AA68" i="1"/>
  <c r="S68" i="1"/>
  <c r="CQ67" i="1"/>
  <c r="BY67" i="1"/>
  <c r="BQ67" i="1"/>
  <c r="AZ67" i="1"/>
  <c r="AR67" i="1"/>
  <c r="AA67" i="1"/>
  <c r="S67" i="1"/>
  <c r="CQ66" i="1"/>
  <c r="BY66" i="1"/>
  <c r="BQ66" i="1"/>
  <c r="AZ66" i="1"/>
  <c r="AR66" i="1"/>
  <c r="AA66" i="1"/>
  <c r="S66" i="1"/>
  <c r="CQ65" i="1"/>
  <c r="BY65" i="1"/>
  <c r="BQ65" i="1"/>
  <c r="AZ65" i="1"/>
  <c r="AR65" i="1"/>
  <c r="AA65" i="1"/>
  <c r="S65" i="1"/>
  <c r="CQ64" i="1"/>
  <c r="BY64" i="1"/>
  <c r="BQ64" i="1"/>
  <c r="AZ64" i="1"/>
  <c r="AR64" i="1"/>
  <c r="AA64" i="1"/>
  <c r="S64" i="1"/>
  <c r="CQ63" i="1"/>
  <c r="BY63" i="1"/>
  <c r="BQ63" i="1"/>
  <c r="AZ63" i="1"/>
  <c r="AR63" i="1"/>
  <c r="AA63" i="1"/>
  <c r="S63" i="1"/>
  <c r="CQ62" i="1"/>
  <c r="BY62" i="1"/>
  <c r="BQ62" i="1"/>
  <c r="AZ62" i="1"/>
  <c r="AR62" i="1"/>
  <c r="AA62" i="1"/>
  <c r="S62" i="1"/>
  <c r="CQ61" i="1"/>
  <c r="BY61" i="1"/>
  <c r="BQ61" i="1"/>
  <c r="AZ61" i="1"/>
  <c r="AR61" i="1"/>
  <c r="AA61" i="1"/>
  <c r="S61" i="1"/>
  <c r="CQ60" i="1"/>
  <c r="BY60" i="1"/>
  <c r="BQ60" i="1"/>
  <c r="AZ60" i="1"/>
  <c r="AR60" i="1"/>
  <c r="AA60" i="1"/>
  <c r="S60" i="1"/>
  <c r="CQ59" i="1"/>
  <c r="BY59" i="1"/>
  <c r="BQ59" i="1"/>
  <c r="AZ59" i="1"/>
  <c r="AR59" i="1"/>
  <c r="AA59" i="1"/>
  <c r="S59" i="1"/>
  <c r="CQ58" i="1"/>
  <c r="BY58" i="1"/>
  <c r="BQ58" i="1"/>
  <c r="AZ58" i="1"/>
  <c r="AR58" i="1"/>
  <c r="AA58" i="1"/>
  <c r="S58" i="1"/>
  <c r="CQ57" i="1"/>
  <c r="BY57" i="1"/>
  <c r="BQ57" i="1"/>
  <c r="AZ57" i="1"/>
  <c r="AR57" i="1"/>
  <c r="AA57" i="1"/>
  <c r="S57" i="1"/>
  <c r="CQ56" i="1"/>
  <c r="BY56" i="1"/>
  <c r="BQ56" i="1"/>
  <c r="AZ56" i="1"/>
  <c r="AR56" i="1"/>
  <c r="AA56" i="1"/>
  <c r="S56" i="1"/>
  <c r="CQ55" i="1"/>
  <c r="BY55" i="1"/>
  <c r="BQ55" i="1"/>
  <c r="AZ55" i="1"/>
  <c r="AR55" i="1"/>
  <c r="AA55" i="1"/>
  <c r="S55" i="1"/>
  <c r="CQ54" i="1"/>
  <c r="BY54" i="1"/>
  <c r="BQ54" i="1"/>
  <c r="AZ54" i="1"/>
  <c r="AR54" i="1"/>
  <c r="AA54" i="1"/>
  <c r="S54" i="1"/>
  <c r="CQ53" i="1"/>
  <c r="BY53" i="1"/>
  <c r="BQ53" i="1"/>
  <c r="AZ53" i="1"/>
  <c r="AR53" i="1"/>
  <c r="AA53" i="1"/>
  <c r="S53" i="1"/>
  <c r="CQ52" i="1"/>
  <c r="BY52" i="1"/>
  <c r="BQ52" i="1"/>
  <c r="AZ52" i="1"/>
  <c r="AR52" i="1"/>
  <c r="AA52" i="1"/>
  <c r="S52" i="1"/>
  <c r="CQ51" i="1"/>
  <c r="BY51" i="1"/>
  <c r="BQ51" i="1"/>
  <c r="AZ51" i="1"/>
  <c r="AR51" i="1"/>
  <c r="AA51" i="1"/>
  <c r="S51" i="1"/>
  <c r="CQ50" i="1"/>
  <c r="BY50" i="1"/>
  <c r="BQ50" i="1"/>
  <c r="AZ50" i="1"/>
  <c r="AR50" i="1"/>
  <c r="AA50" i="1"/>
  <c r="S50" i="1"/>
  <c r="CQ49" i="1"/>
  <c r="BY49" i="1"/>
  <c r="BQ49" i="1"/>
  <c r="AZ49" i="1"/>
  <c r="AR49" i="1"/>
  <c r="AA49" i="1"/>
  <c r="S49" i="1"/>
  <c r="CQ48" i="1"/>
  <c r="BY48" i="1"/>
  <c r="BQ48" i="1"/>
  <c r="AZ48" i="1"/>
  <c r="AR48" i="1"/>
  <c r="AA48" i="1"/>
  <c r="S48" i="1"/>
  <c r="CQ47" i="1"/>
  <c r="BY47" i="1"/>
  <c r="BQ47" i="1"/>
  <c r="AZ47" i="1"/>
  <c r="AR47" i="1"/>
  <c r="AA47" i="1"/>
  <c r="S47" i="1"/>
  <c r="CQ46" i="1"/>
  <c r="BY46" i="1"/>
  <c r="BQ46" i="1"/>
  <c r="AZ46" i="1"/>
  <c r="AR46" i="1"/>
  <c r="AA46" i="1"/>
  <c r="S46" i="1"/>
  <c r="CQ45" i="1"/>
  <c r="BY45" i="1"/>
  <c r="BQ45" i="1"/>
  <c r="AZ45" i="1"/>
  <c r="AR45" i="1"/>
  <c r="AA45" i="1"/>
  <c r="S45" i="1"/>
  <c r="CQ44" i="1"/>
  <c r="BY44" i="1"/>
  <c r="BQ44" i="1"/>
  <c r="AZ44" i="1"/>
  <c r="AR44" i="1"/>
  <c r="AA44" i="1"/>
  <c r="S44" i="1"/>
  <c r="CQ43" i="1"/>
  <c r="BY43" i="1"/>
  <c r="BQ43" i="1"/>
  <c r="AZ43" i="1"/>
  <c r="AR43" i="1"/>
  <c r="AA43" i="1"/>
  <c r="S43" i="1"/>
  <c r="CQ42" i="1"/>
  <c r="BY42" i="1"/>
  <c r="BQ42" i="1"/>
  <c r="AZ42" i="1"/>
  <c r="AR42" i="1"/>
  <c r="AA42" i="1"/>
  <c r="S42" i="1"/>
  <c r="CQ41" i="1"/>
  <c r="BY41" i="1"/>
  <c r="BQ41" i="1"/>
  <c r="AZ41" i="1"/>
  <c r="AR41" i="1"/>
  <c r="AA41" i="1"/>
  <c r="S41" i="1"/>
  <c r="CQ40" i="1"/>
  <c r="BY40" i="1"/>
  <c r="BQ40" i="1"/>
  <c r="AZ40" i="1"/>
  <c r="AR40" i="1"/>
  <c r="AA40" i="1"/>
  <c r="S40" i="1"/>
  <c r="CQ39" i="1"/>
  <c r="BY39" i="1"/>
  <c r="BQ39" i="1"/>
  <c r="AZ39" i="1"/>
  <c r="AR39" i="1"/>
  <c r="AA39" i="1"/>
  <c r="S39" i="1"/>
  <c r="CQ37" i="1"/>
  <c r="BY37" i="1"/>
  <c r="BQ37" i="1"/>
  <c r="AZ37" i="1"/>
  <c r="AR37" i="1"/>
  <c r="AA37" i="1"/>
  <c r="S37" i="1"/>
  <c r="CQ36" i="1"/>
  <c r="BY36" i="1"/>
  <c r="BQ36" i="1"/>
  <c r="AZ36" i="1"/>
  <c r="AR36" i="1"/>
  <c r="AA36" i="1"/>
  <c r="S36" i="1"/>
  <c r="CQ35" i="1"/>
  <c r="BY35" i="1"/>
  <c r="BQ35" i="1"/>
  <c r="AZ35" i="1"/>
  <c r="AR35" i="1"/>
  <c r="AA35" i="1"/>
  <c r="S35" i="1"/>
  <c r="CQ34" i="1"/>
  <c r="BY34" i="1"/>
  <c r="BQ34" i="1"/>
  <c r="AZ34" i="1"/>
  <c r="AR34" i="1"/>
  <c r="AA34" i="1"/>
  <c r="S34" i="1"/>
  <c r="CQ33" i="1"/>
  <c r="BY33" i="1"/>
  <c r="BQ33" i="1"/>
  <c r="AZ33" i="1"/>
  <c r="AR33" i="1"/>
  <c r="AA33" i="1"/>
  <c r="S33" i="1"/>
  <c r="CQ32" i="1"/>
  <c r="BY32" i="1"/>
  <c r="BQ32" i="1"/>
  <c r="AZ32" i="1"/>
  <c r="AR32" i="1"/>
  <c r="AA32" i="1"/>
  <c r="S32" i="1"/>
  <c r="CQ31" i="1"/>
  <c r="BY31" i="1"/>
  <c r="BQ31" i="1"/>
  <c r="AZ31" i="1"/>
  <c r="AR31" i="1"/>
  <c r="AA31" i="1"/>
  <c r="S31" i="1"/>
  <c r="CQ30" i="1"/>
  <c r="BY30" i="1"/>
  <c r="BQ30" i="1"/>
  <c r="AZ30" i="1"/>
  <c r="AR30" i="1"/>
  <c r="AA30" i="1"/>
  <c r="S30" i="1"/>
  <c r="CQ29" i="1"/>
  <c r="BY29" i="1"/>
  <c r="BQ29" i="1"/>
  <c r="AZ29" i="1"/>
  <c r="AR29" i="1"/>
  <c r="AA29" i="1"/>
  <c r="S29" i="1"/>
  <c r="CQ28" i="1"/>
  <c r="BY28" i="1"/>
  <c r="BQ28" i="1"/>
  <c r="AZ28" i="1"/>
  <c r="AR28" i="1"/>
  <c r="AA28" i="1"/>
  <c r="S28" i="1"/>
  <c r="CQ27" i="1"/>
  <c r="BY27" i="1"/>
  <c r="BQ27" i="1"/>
  <c r="AZ27" i="1"/>
  <c r="AR27" i="1"/>
  <c r="AA27" i="1"/>
  <c r="S27" i="1"/>
  <c r="CQ26" i="1"/>
  <c r="BY26" i="1"/>
  <c r="BQ26" i="1"/>
  <c r="AZ26" i="1"/>
  <c r="AR26" i="1"/>
  <c r="AA26" i="1"/>
  <c r="S26" i="1"/>
  <c r="CQ25" i="1"/>
  <c r="BY25" i="1"/>
  <c r="BQ25" i="1"/>
  <c r="AZ25" i="1"/>
  <c r="AR25" i="1"/>
  <c r="AA25" i="1"/>
  <c r="S25" i="1"/>
  <c r="CQ24" i="1"/>
  <c r="BY24" i="1"/>
  <c r="BQ24" i="1"/>
  <c r="AZ24" i="1"/>
  <c r="AR24" i="1"/>
  <c r="AA24" i="1"/>
  <c r="S24" i="1"/>
  <c r="CQ23" i="1"/>
  <c r="BY23" i="1"/>
  <c r="BQ23" i="1"/>
  <c r="AZ23" i="1"/>
  <c r="AR23" i="1"/>
  <c r="AA23" i="1"/>
  <c r="S23" i="1"/>
  <c r="CQ21" i="1"/>
  <c r="BY21" i="1"/>
  <c r="BQ21" i="1"/>
  <c r="AZ21" i="1"/>
  <c r="AR21" i="1"/>
  <c r="AA21" i="1"/>
  <c r="S21" i="1"/>
  <c r="CQ20" i="1"/>
  <c r="BY20" i="1"/>
  <c r="BQ20" i="1"/>
  <c r="AZ20" i="1"/>
  <c r="AR20" i="1"/>
  <c r="AA20" i="1"/>
  <c r="S20" i="1"/>
  <c r="CQ19" i="1"/>
  <c r="BY19" i="1"/>
  <c r="BQ19" i="1"/>
  <c r="AZ19" i="1"/>
  <c r="AR19" i="1"/>
  <c r="AA19" i="1"/>
  <c r="S19" i="1"/>
  <c r="CQ18" i="1"/>
  <c r="BY18" i="1"/>
  <c r="BQ18" i="1"/>
  <c r="AZ18" i="1"/>
  <c r="AR18" i="1"/>
  <c r="AA18" i="1"/>
  <c r="S18" i="1"/>
  <c r="CQ17" i="1"/>
  <c r="BY17" i="1"/>
  <c r="BQ17" i="1"/>
  <c r="AZ17" i="1"/>
  <c r="AR17" i="1"/>
  <c r="AA17" i="1"/>
  <c r="S17" i="1"/>
  <c r="CQ16" i="1"/>
  <c r="BY16" i="1"/>
  <c r="BQ16" i="1"/>
  <c r="AZ16" i="1"/>
  <c r="AR16" i="1"/>
  <c r="AA16" i="1"/>
  <c r="S16" i="1"/>
  <c r="CQ15" i="1"/>
  <c r="BY15" i="1"/>
  <c r="BQ15" i="1"/>
  <c r="AZ15" i="1"/>
  <c r="AR15" i="1"/>
  <c r="AA15" i="1"/>
  <c r="S15" i="1"/>
  <c r="CQ14" i="1"/>
  <c r="BY14" i="1"/>
  <c r="BQ14" i="1"/>
  <c r="AZ14" i="1"/>
  <c r="AR14" i="1"/>
  <c r="AA14" i="1"/>
  <c r="S14" i="1"/>
  <c r="CQ13" i="1"/>
  <c r="BY13" i="1"/>
  <c r="BQ13" i="1"/>
  <c r="AZ13" i="1"/>
  <c r="AR13" i="1"/>
  <c r="AA13" i="1"/>
  <c r="S13" i="1"/>
  <c r="CQ12" i="1"/>
  <c r="BY12" i="1"/>
  <c r="BQ12" i="1"/>
  <c r="AZ12" i="1"/>
  <c r="AR12" i="1"/>
  <c r="AA12" i="1"/>
  <c r="S12" i="1"/>
  <c r="CQ11" i="1"/>
  <c r="BY11" i="1"/>
  <c r="BQ11" i="1"/>
  <c r="AZ11" i="1"/>
  <c r="AR11" i="1"/>
  <c r="AA11" i="1"/>
  <c r="S11" i="1"/>
  <c r="CQ10" i="1"/>
  <c r="BY10" i="1"/>
  <c r="BQ10" i="1"/>
  <c r="AZ10" i="1"/>
  <c r="AR10" i="1"/>
  <c r="AA10" i="1"/>
  <c r="S10" i="1"/>
  <c r="CQ9" i="1"/>
  <c r="CQ8" i="1"/>
  <c r="BY8" i="1"/>
  <c r="BQ8" i="1"/>
  <c r="AZ8" i="1"/>
  <c r="AR8" i="1"/>
  <c r="AA8" i="1"/>
  <c r="S8" i="1"/>
  <c r="CQ7" i="1"/>
  <c r="BY7" i="1"/>
  <c r="BQ7" i="1"/>
  <c r="AZ7" i="1"/>
  <c r="AR7" i="1"/>
  <c r="AA7" i="1"/>
  <c r="S7" i="1"/>
  <c r="CQ6" i="1"/>
  <c r="BY6" i="1"/>
  <c r="BQ6" i="1"/>
  <c r="AZ6" i="1"/>
  <c r="AR6" i="1"/>
  <c r="AA6" i="1"/>
  <c r="S6" i="1"/>
  <c r="CQ5" i="1"/>
  <c r="BY5" i="1"/>
  <c r="BQ5" i="1"/>
  <c r="AZ5" i="1"/>
  <c r="AR5" i="1"/>
  <c r="AA5" i="1"/>
  <c r="S5" i="1"/>
  <c r="CQ4" i="1"/>
  <c r="BY4" i="1"/>
  <c r="BQ4" i="1"/>
  <c r="AZ4" i="1"/>
  <c r="AR4" i="1"/>
  <c r="AA4" i="1"/>
  <c r="S4" i="1"/>
  <c r="AZ93" i="1" l="1"/>
  <c r="BG93" i="1"/>
  <c r="CQ93" i="1"/>
  <c r="BQ93" i="1"/>
  <c r="S93" i="1"/>
  <c r="BY93" i="1"/>
  <c r="AR93" i="1"/>
  <c r="AA93" i="1"/>
  <c r="O95" i="2"/>
  <c r="N95" i="2"/>
  <c r="L95" i="2"/>
  <c r="G95" i="2"/>
  <c r="F95" i="2"/>
  <c r="M95" i="2"/>
  <c r="N93" i="2"/>
  <c r="O93" i="2"/>
  <c r="M93" i="2"/>
  <c r="F93" i="2"/>
  <c r="Q95" i="2" l="1"/>
  <c r="I95" i="2"/>
  <c r="X95" i="2" s="1"/>
  <c r="D93" i="1"/>
  <c r="S94" i="1" l="1"/>
  <c r="C95" i="1" l="1"/>
  <c r="I95" i="1" s="1"/>
  <c r="DC95" i="1" s="1"/>
  <c r="CX4" i="1" l="1"/>
  <c r="DC4" i="1" s="1"/>
  <c r="CX5" i="1"/>
  <c r="DC5" i="1" s="1"/>
  <c r="CX6" i="1"/>
  <c r="DC6" i="1" s="1"/>
  <c r="CX7" i="1"/>
  <c r="DC7" i="1" s="1"/>
  <c r="CX8" i="1"/>
  <c r="DC8" i="1" s="1"/>
  <c r="CX9" i="1"/>
  <c r="DC9" i="1" s="1"/>
  <c r="CX10" i="1"/>
  <c r="DC10" i="1" s="1"/>
  <c r="CX11" i="1"/>
  <c r="DC11" i="1" s="1"/>
  <c r="CX12" i="1"/>
  <c r="DC12" i="1" s="1"/>
  <c r="CX13" i="1"/>
  <c r="DC13" i="1" s="1"/>
  <c r="CX14" i="1"/>
  <c r="DC14" i="1" s="1"/>
  <c r="CX15" i="1"/>
  <c r="DC15" i="1" s="1"/>
  <c r="CX16" i="1"/>
  <c r="DC16" i="1" s="1"/>
  <c r="CX17" i="1"/>
  <c r="DC17" i="1" s="1"/>
  <c r="CX18" i="1"/>
  <c r="DC18" i="1" s="1"/>
  <c r="CX19" i="1"/>
  <c r="DC19" i="1" s="1"/>
  <c r="CX20" i="1"/>
  <c r="DC20" i="1" s="1"/>
  <c r="DC21" i="1"/>
  <c r="CX23" i="1"/>
  <c r="DC23" i="1" s="1"/>
  <c r="CX24" i="1"/>
  <c r="DC24" i="1" s="1"/>
  <c r="CX25" i="1"/>
  <c r="DC25" i="1" s="1"/>
  <c r="CX26" i="1"/>
  <c r="DC26" i="1" s="1"/>
  <c r="CX27" i="1"/>
  <c r="DC27" i="1" s="1"/>
  <c r="CX28" i="1"/>
  <c r="DC28" i="1" s="1"/>
  <c r="CX29" i="1"/>
  <c r="DC29" i="1" s="1"/>
  <c r="CX30" i="1"/>
  <c r="DC30" i="1" s="1"/>
  <c r="CX31" i="1"/>
  <c r="DC31" i="1" s="1"/>
  <c r="CX32" i="1"/>
  <c r="DC32" i="1" s="1"/>
  <c r="CX33" i="1"/>
  <c r="DC33" i="1" s="1"/>
  <c r="CX34" i="1"/>
  <c r="DC34" i="1" s="1"/>
  <c r="CX35" i="1"/>
  <c r="DC35" i="1" s="1"/>
  <c r="CX36" i="1"/>
  <c r="DC36" i="1" s="1"/>
  <c r="CX37" i="1"/>
  <c r="DC37" i="1" s="1"/>
  <c r="CX39" i="1"/>
  <c r="DC39" i="1" s="1"/>
  <c r="CX40" i="1"/>
  <c r="DC40" i="1" s="1"/>
  <c r="CX41" i="1"/>
  <c r="DC41" i="1" s="1"/>
  <c r="CX42" i="1"/>
  <c r="DC42" i="1" s="1"/>
  <c r="CX43" i="1"/>
  <c r="DC43" i="1" s="1"/>
  <c r="CX44" i="1"/>
  <c r="DC44" i="1" s="1"/>
  <c r="CX45" i="1"/>
  <c r="DC45" i="1" s="1"/>
  <c r="CX46" i="1"/>
  <c r="DC46" i="1" s="1"/>
  <c r="CX47" i="1"/>
  <c r="DC47" i="1" s="1"/>
  <c r="CX48" i="1"/>
  <c r="DC48" i="1" s="1"/>
  <c r="CX49" i="1"/>
  <c r="DC49" i="1" s="1"/>
  <c r="CX50" i="1"/>
  <c r="DC50" i="1" s="1"/>
  <c r="CX51" i="1"/>
  <c r="DC51" i="1" s="1"/>
  <c r="CX52" i="1"/>
  <c r="DC52" i="1" s="1"/>
  <c r="CX53" i="1"/>
  <c r="DC53" i="1" s="1"/>
  <c r="CX54" i="1"/>
  <c r="DC54" i="1" s="1"/>
  <c r="CX55" i="1"/>
  <c r="DC55" i="1" s="1"/>
  <c r="CX56" i="1"/>
  <c r="DC56" i="1" s="1"/>
  <c r="CX57" i="1"/>
  <c r="DC57" i="1" s="1"/>
  <c r="CX58" i="1"/>
  <c r="DC58" i="1" s="1"/>
  <c r="CX59" i="1"/>
  <c r="DC59" i="1" s="1"/>
  <c r="CX60" i="1"/>
  <c r="DC60" i="1" s="1"/>
  <c r="CX61" i="1"/>
  <c r="DC61" i="1" s="1"/>
  <c r="CX62" i="1"/>
  <c r="DC62" i="1" s="1"/>
  <c r="CX63" i="1"/>
  <c r="DC63" i="1" s="1"/>
  <c r="CX64" i="1"/>
  <c r="DC64" i="1" s="1"/>
  <c r="CX65" i="1"/>
  <c r="DC65" i="1" s="1"/>
  <c r="CX66" i="1"/>
  <c r="DC66" i="1" s="1"/>
  <c r="CX67" i="1"/>
  <c r="DC67" i="1" s="1"/>
  <c r="CX68" i="1"/>
  <c r="DC68" i="1" s="1"/>
  <c r="CX69" i="1"/>
  <c r="DC69" i="1" s="1"/>
  <c r="CX70" i="1"/>
  <c r="DC70" i="1" s="1"/>
  <c r="CX71" i="1"/>
  <c r="DC71" i="1" s="1"/>
  <c r="CX72" i="1"/>
  <c r="DC72" i="1" s="1"/>
  <c r="CX93" i="1" l="1"/>
  <c r="DC93" i="1" s="1"/>
  <c r="Q93" i="2" l="1"/>
  <c r="BA93" i="1" l="1"/>
  <c r="BW93" i="1"/>
  <c r="CC93" i="1"/>
  <c r="C93" i="1"/>
  <c r="G93" i="1"/>
  <c r="J93" i="1"/>
  <c r="K93" i="1"/>
  <c r="O93" i="1"/>
  <c r="P93" i="1"/>
  <c r="Q93" i="1"/>
  <c r="V93" i="1"/>
  <c r="X93" i="1"/>
  <c r="AC93" i="1"/>
  <c r="AF93" i="1"/>
  <c r="AL93" i="1"/>
  <c r="AN93" i="1"/>
  <c r="AQ93" i="1"/>
  <c r="AX93" i="1"/>
  <c r="AA94" i="1"/>
  <c r="DC94" i="1" s="1"/>
  <c r="L93" i="2" l="1"/>
  <c r="G93" i="2"/>
  <c r="E93" i="2"/>
  <c r="I93" i="2" l="1"/>
  <c r="X93" i="2" s="1"/>
  <c r="F7" i="5" l="1"/>
</calcChain>
</file>

<file path=xl/sharedStrings.xml><?xml version="1.0" encoding="utf-8"?>
<sst xmlns="http://schemas.openxmlformats.org/spreadsheetml/2006/main" count="520" uniqueCount="238">
  <si>
    <t>Parâmetro</t>
  </si>
  <si>
    <t xml:space="preserve">Valor Unitário (R$) 
</t>
  </si>
  <si>
    <t>CAMPANHA 1 - JAN</t>
  </si>
  <si>
    <t>CAMPANHA 2 - FEV</t>
  </si>
  <si>
    <t>CAMPANHA 3 - MARÇO</t>
  </si>
  <si>
    <t>CAMPANHA 4 - ABRIL</t>
  </si>
  <si>
    <t>CAMPANHA 5 - MAIO</t>
  </si>
  <si>
    <t>CAMPANHA 6 - JUN</t>
  </si>
  <si>
    <t>CAMPANHA 7 - JULHO</t>
  </si>
  <si>
    <t>CAMPANHA 8 - AGOSTO</t>
  </si>
  <si>
    <t>CAMPANHA 9 - SETEMBRO</t>
  </si>
  <si>
    <t>CAMPANHA 10 - OUTUBRO</t>
  </si>
  <si>
    <t>CAMPANHA 11 - NOVEMBRO</t>
  </si>
  <si>
    <t>CAMPANHA 12 - DEZEMBRO</t>
  </si>
  <si>
    <t>TOTAL</t>
  </si>
  <si>
    <t>CAMG</t>
  </si>
  <si>
    <t>Doce</t>
  </si>
  <si>
    <t>Paraopeba</t>
  </si>
  <si>
    <r>
      <t>JPM</t>
    </r>
    <r>
      <rPr>
        <b/>
        <vertAlign val="superscript"/>
        <sz val="8"/>
        <rFont val="Arial"/>
        <family val="2"/>
      </rPr>
      <t>2</t>
    </r>
  </si>
  <si>
    <t>Velhas</t>
  </si>
  <si>
    <t>Pontos Novos</t>
  </si>
  <si>
    <t>Sub-Total</t>
  </si>
  <si>
    <r>
      <t>Leste Mineiro</t>
    </r>
    <r>
      <rPr>
        <b/>
        <vertAlign val="superscript"/>
        <sz val="8"/>
        <rFont val="Arial"/>
        <family val="2"/>
      </rPr>
      <t>3</t>
    </r>
  </si>
  <si>
    <t>Grande</t>
  </si>
  <si>
    <t>Paraíba do Sul</t>
  </si>
  <si>
    <t>Piracicaba/Jaguari</t>
  </si>
  <si>
    <r>
      <t xml:space="preserve">SFSul e Pará </t>
    </r>
    <r>
      <rPr>
        <b/>
        <vertAlign val="superscript"/>
        <sz val="8"/>
        <rFont val="Arial"/>
        <family val="2"/>
      </rPr>
      <t>4</t>
    </r>
  </si>
  <si>
    <t>Pampulha</t>
  </si>
  <si>
    <t>Paranaíba</t>
  </si>
  <si>
    <r>
      <t>SFNorte</t>
    </r>
    <r>
      <rPr>
        <b/>
        <vertAlign val="superscript"/>
        <sz val="8"/>
        <rFont val="Arial"/>
        <family val="2"/>
      </rPr>
      <t>1</t>
    </r>
  </si>
  <si>
    <r>
      <t>Amostras controle Rede Convencional - Trimestral</t>
    </r>
    <r>
      <rPr>
        <b/>
        <vertAlign val="superscript"/>
        <sz val="8"/>
        <rFont val="Arial"/>
        <family val="2"/>
      </rPr>
      <t>5</t>
    </r>
  </si>
  <si>
    <r>
      <rPr>
        <b/>
        <sz val="8"/>
        <color rgb="FF000000"/>
        <rFont val="Arial"/>
      </rPr>
      <t>Amostras controle Rios Monitoramento  - Mensal</t>
    </r>
    <r>
      <rPr>
        <b/>
        <vertAlign val="superscript"/>
        <sz val="8"/>
        <color rgb="FF000000"/>
        <rFont val="Arial"/>
      </rPr>
      <t>6</t>
    </r>
  </si>
  <si>
    <r>
      <rPr>
        <b/>
        <sz val="8"/>
        <color rgb="FF000000"/>
        <rFont val="Arial"/>
      </rPr>
      <t>Amostras controle - Paraopeba</t>
    </r>
    <r>
      <rPr>
        <b/>
        <vertAlign val="superscript"/>
        <sz val="8"/>
        <color rgb="FF000000"/>
        <rFont val="Arial"/>
      </rPr>
      <t>7</t>
    </r>
  </si>
  <si>
    <t>TOTAL Amostras Controle</t>
  </si>
  <si>
    <t>Trimestral</t>
  </si>
  <si>
    <t>Mensal</t>
  </si>
  <si>
    <t>Clorofila "a"</t>
  </si>
  <si>
    <t>Coliformes totais</t>
  </si>
  <si>
    <t>E.coli</t>
  </si>
  <si>
    <t>Densidade de cianobactérias</t>
  </si>
  <si>
    <t>Estreptococos fecais</t>
  </si>
  <si>
    <t>Feofitina</t>
  </si>
  <si>
    <t>Fitoplâncton (quali/quanti)</t>
  </si>
  <si>
    <t>Perfil Térmico</t>
  </si>
  <si>
    <t>Toxicidade Crônica</t>
  </si>
  <si>
    <t>Transparência da Água</t>
  </si>
  <si>
    <t>Zoobênton (quali/quanti)</t>
  </si>
  <si>
    <t>Zooplâncton (quanti/quali)</t>
  </si>
  <si>
    <t>Agrotóxicos Água</t>
  </si>
  <si>
    <t>Alcalinidade (total, bicarbonato)</t>
  </si>
  <si>
    <t>Cálcio total</t>
  </si>
  <si>
    <t>Cianeto livre</t>
  </si>
  <si>
    <t>Cloreto total</t>
  </si>
  <si>
    <t>Condutividade elétrica (in loco)</t>
  </si>
  <si>
    <t>Condutividade elétrica (laboratório)</t>
  </si>
  <si>
    <t>Cor verdadeira</t>
  </si>
  <si>
    <t>DBO</t>
  </si>
  <si>
    <t>DQO</t>
  </si>
  <si>
    <t>Durezas (total, Ca, Mg)</t>
  </si>
  <si>
    <t>Fenóis totais</t>
  </si>
  <si>
    <t>Fluoreto ionizado</t>
  </si>
  <si>
    <t>Fósforo total</t>
  </si>
  <si>
    <t>Magnésio total</t>
  </si>
  <si>
    <t>Nitrato</t>
  </si>
  <si>
    <t>Nitrito</t>
  </si>
  <si>
    <t>Nitrogênio amoniacal total</t>
  </si>
  <si>
    <t>Nitrogênio orgânico</t>
  </si>
  <si>
    <t>Óleos e graxas</t>
  </si>
  <si>
    <t>Oxigênio dissolvido</t>
  </si>
  <si>
    <t>pH (in loco)</t>
  </si>
  <si>
    <t>pH (laboratório)</t>
  </si>
  <si>
    <t>Sólidos dissolvidos totais</t>
  </si>
  <si>
    <t>Sólidos sedimentáveis</t>
  </si>
  <si>
    <t>Sólidos suspensos totais</t>
  </si>
  <si>
    <t>Sólidos totais</t>
  </si>
  <si>
    <t>Substâncias tensoativas</t>
  </si>
  <si>
    <t>Sulfato total</t>
  </si>
  <si>
    <t>Sulfeto</t>
  </si>
  <si>
    <t>Temperatura da água/ar</t>
  </si>
  <si>
    <t>Turbidez</t>
  </si>
  <si>
    <t>COT em sedimentos</t>
  </si>
  <si>
    <t>Fósforo total em sedimentos</t>
  </si>
  <si>
    <t>Nitrogênio kjeldahl total em sedimentos</t>
  </si>
  <si>
    <t>Microcistina</t>
  </si>
  <si>
    <t>Saxitocina</t>
  </si>
  <si>
    <t>Alumínio dissolvido</t>
  </si>
  <si>
    <t>Arsênio dissolvido</t>
  </si>
  <si>
    <t>Arsênio total</t>
  </si>
  <si>
    <t>Bário total</t>
  </si>
  <si>
    <t>Boro total</t>
  </si>
  <si>
    <t>Cádmio total</t>
  </si>
  <si>
    <t>Chumbo total</t>
  </si>
  <si>
    <t>Cobre dissolvido</t>
  </si>
  <si>
    <t>Cromo total</t>
  </si>
  <si>
    <t>Estanho total</t>
  </si>
  <si>
    <t>Ferro dissolvido</t>
  </si>
  <si>
    <t>Ferro total</t>
  </si>
  <si>
    <t>Manganês total</t>
  </si>
  <si>
    <t>Mercúrio total</t>
  </si>
  <si>
    <t>Metais em sedimentos</t>
  </si>
  <si>
    <t>Níquel total</t>
  </si>
  <si>
    <t>Potássio dissolvido</t>
  </si>
  <si>
    <t>Selênio total</t>
  </si>
  <si>
    <t>Sódio dissolvido</t>
  </si>
  <si>
    <t>Zinco total</t>
  </si>
  <si>
    <t>Alumínio total</t>
  </si>
  <si>
    <t>Bário dissolvido</t>
  </si>
  <si>
    <t>Cádmio dissolvido</t>
  </si>
  <si>
    <t>Carbono orgânico total</t>
  </si>
  <si>
    <t>Chumbo dissolvido</t>
  </si>
  <si>
    <t>Cobalto dissolvido</t>
  </si>
  <si>
    <t>Cobalto total</t>
  </si>
  <si>
    <t>Cobre total</t>
  </si>
  <si>
    <t>Cromo dissolvido</t>
  </si>
  <si>
    <t>Cromo hexavalente</t>
  </si>
  <si>
    <t>Cromo trivalente</t>
  </si>
  <si>
    <t>Fósforo dissolvido</t>
  </si>
  <si>
    <t>Manganês dissolvido</t>
  </si>
  <si>
    <t>Mercúrio dissolvido</t>
  </si>
  <si>
    <t>Níquel dissolvido</t>
  </si>
  <si>
    <t>Prata total</t>
  </si>
  <si>
    <t>Urânio dissolvido</t>
  </si>
  <si>
    <t>Urânio total</t>
  </si>
  <si>
    <t>Vanádio total</t>
  </si>
  <si>
    <t>Zinco dissolvido</t>
  </si>
  <si>
    <t>Total ensaios</t>
  </si>
  <si>
    <t>Pontos coletados/roteiro</t>
  </si>
  <si>
    <t>Valor Total de Ensaios R$</t>
  </si>
  <si>
    <t>Valor Total de Coleta R$</t>
  </si>
  <si>
    <t>5: Amostras controle Rede Convencional - CHs com monitoramento trimestral, o mínimo de 1 conjunto de amostras controle ( branco de campo, branco de equipamento, monitoramento da temperatura, duplicata de campo, branco do método ou reagente e branco de instrumento), para cada Circunscrição Hidrográfica (CH) por trimestre. Ressalta-se que esta é uma estimativa tendo em vista que alguns parâmetros são realizados trimestralmente, outros semestralmente, a depender de cada ponto de monitoramento.</t>
  </si>
  <si>
    <t>2: Rio Jequitinhonha (49), Rio Mucuri (11) e Rio Pardo (7) e Rio São Mateus (5)</t>
  </si>
  <si>
    <t>4:São Francisco Sul: SF1- Alto São Francisco (7), SF2 - Rio Pará (29) e SF4 - Entorno da Represa de Três Marias (18)</t>
  </si>
  <si>
    <t>6: Amostras controle rios com roteiros de monitoramento mensal (calhas rio Jequitinhonha, das Velhas e Doce),  o mínimo de 1 conjunto de amostras controle ( branco de campo, branco de equipamento, monitoramento da temperatura, duplicata de campo, branco do método ou reagente e branco de instrumento), para cada roteiro por mês.</t>
  </si>
  <si>
    <t xml:space="preserve">3: Rio Buranhém (2), Rio Itabapoana (2), Rio Intanhém (1), Rio Itapemirim (2), Rio Itaúnas (1), Rio Jucuruçu (2), Rio Peruípe (1) </t>
  </si>
  <si>
    <t>1: SF6 - Rios Jequitaí e Pacuí (9), SF7 - Rio Paracatu (31), SF8 - Rio Urucuia (13), SF9 - Rios Pandeiro e Calindó (16) e SF10 - Aflufluentes do Rio Verde Grande (20). Coleta de sedimentos em mar (5 ptos) SF7</t>
  </si>
  <si>
    <t>3: Rio Buranhém (2), Rio Itabapoana (2), Rio Intanhém (1), Rio Itapemirim (2), Rio Itaúnas (1), Rio Jucuruçu (2), Rio Peruípe (1)</t>
  </si>
  <si>
    <t>1: SF6 - Rios Jequitaí e Pacuí (9), SF7 - Rio Paracatu (31), SF8 - Rio Urucuia (13), SF9 - Rios Pandeiro e Calindó (16) e SF10 - Aflufluentes do Rio Verde Grande (20)</t>
  </si>
  <si>
    <t>7: Amostras controle Paraopeba - bacia com monitoramento mensal, o mínimo de 1 conjunto de amostras controle ( branco de campo, branco de equipamento, monitoramento da temperatura, duplicata de campo, branco do método ou reagente e branco de instrumento) a cada semana, totalizando 12 conjuntos de amostras por mês.</t>
  </si>
  <si>
    <t>4:São Francisco Sul: SF1- Alto São Francisco (7), SF2 - Rio Pará (29) e SF4 - Entorno da Represa de Três Marias (18) e SF4 (3) represa de Três Marias - monitoramento especial desastre Vale</t>
  </si>
  <si>
    <t xml:space="preserve">Valor Unitário (R$) </t>
  </si>
  <si>
    <t>CAMPANHA 1 - MARÇO</t>
  </si>
  <si>
    <t>CAMPANHA 2 - ABR/MAI/JUN</t>
  </si>
  <si>
    <t>CAMPANHA 3 - SETEMBRO</t>
  </si>
  <si>
    <t>CAMPANHA 4 - OUT/NOV/DEZ</t>
  </si>
  <si>
    <t>Norte de Minas</t>
  </si>
  <si>
    <t>PANM</t>
  </si>
  <si>
    <t>Guarani</t>
  </si>
  <si>
    <t>Amostras Controle - Guarani</t>
  </si>
  <si>
    <t>Amostras Controle -Norte de Minas</t>
  </si>
  <si>
    <t>Amostras Controle - Velhas</t>
  </si>
  <si>
    <t>Amostras Controle - PANM</t>
  </si>
  <si>
    <t>Amostras Controle - Paraopeba</t>
  </si>
  <si>
    <t>Total Amostras Controle</t>
  </si>
  <si>
    <t>Semestral</t>
  </si>
  <si>
    <t>Anual</t>
  </si>
  <si>
    <t>Alcalinidade (bicarbonato, carbonato)</t>
  </si>
  <si>
    <t>Oxigênio Consumido</t>
  </si>
  <si>
    <t>Oxigênio dissolvido (in loco)</t>
  </si>
  <si>
    <t>pH (laboratorio)</t>
  </si>
  <si>
    <t>Potencial Redox (in loco)</t>
  </si>
  <si>
    <t>Sólidos dissolvidos a 180oC</t>
  </si>
  <si>
    <r>
      <t xml:space="preserve">Sólidos totais dissolvidos – STD - </t>
    </r>
    <r>
      <rPr>
        <i/>
        <sz val="8"/>
        <rFont val="Arial"/>
        <family val="2"/>
      </rPr>
      <t>in loco</t>
    </r>
    <r>
      <rPr>
        <sz val="8"/>
        <rFont val="Arial"/>
        <family val="2"/>
      </rPr>
      <t xml:space="preserve"> (campo)</t>
    </r>
  </si>
  <si>
    <t xml:space="preserve">Sulfato </t>
  </si>
  <si>
    <t>Sufeto (H2S não dissociado)</t>
  </si>
  <si>
    <t>Temperatura da água/ar (in loco)</t>
  </si>
  <si>
    <t>Cálcio  dissolvido</t>
  </si>
  <si>
    <t>Estroncio total</t>
  </si>
  <si>
    <t>Litio total</t>
  </si>
  <si>
    <t>Magnésio dissolvido</t>
  </si>
  <si>
    <t>Molibidenio total</t>
  </si>
  <si>
    <t>Potássio Total</t>
  </si>
  <si>
    <t>Silício dissolvido</t>
  </si>
  <si>
    <t>Sódio total</t>
  </si>
  <si>
    <t>Titanio total</t>
  </si>
  <si>
    <t>Vanadio total</t>
  </si>
  <si>
    <t>Antimônio Dissolvido</t>
  </si>
  <si>
    <t>Antimônio total</t>
  </si>
  <si>
    <t>Arsênio Dissolvido</t>
  </si>
  <si>
    <t>Boro dissolvido</t>
  </si>
  <si>
    <t>Estanho dissolvido</t>
  </si>
  <si>
    <t>Estrôncio dissolvido</t>
  </si>
  <si>
    <t>Lítio dissolvido</t>
  </si>
  <si>
    <t>Molibdênio dissolvido</t>
  </si>
  <si>
    <t>Vanadio dissolvido</t>
  </si>
  <si>
    <t>Selenio dissolvido</t>
  </si>
  <si>
    <t>Alcalinidade de Hidróxido</t>
  </si>
  <si>
    <t>Roteiros/Redes</t>
  </si>
  <si>
    <t>Circunscrição Hidrográfica</t>
  </si>
  <si>
    <r>
      <t xml:space="preserve">VALOR UNITÁRIO/ROTEIRO (R$) – </t>
    </r>
    <r>
      <rPr>
        <b/>
        <sz val="11"/>
        <color indexed="12"/>
        <rFont val="Arial"/>
        <family val="2"/>
      </rPr>
      <t>(A)</t>
    </r>
  </si>
  <si>
    <r>
      <t xml:space="preserve">QUANTIDADE DE PONTOS DE AMOSTRAGEM – </t>
    </r>
    <r>
      <rPr>
        <b/>
        <sz val="11"/>
        <color indexed="12"/>
        <rFont val="Arial"/>
        <family val="2"/>
      </rPr>
      <t>(B)</t>
    </r>
  </si>
  <si>
    <r>
      <t xml:space="preserve">FREQUÊNCIA POR ANO – </t>
    </r>
    <r>
      <rPr>
        <b/>
        <sz val="11"/>
        <color indexed="12"/>
        <rFont val="Arial"/>
        <family val="2"/>
      </rPr>
      <t>(C)</t>
    </r>
  </si>
  <si>
    <t>Cidade Administrativa BH (CAMG)</t>
  </si>
  <si>
    <t>SF5</t>
  </si>
  <si>
    <t>Doce  Mensal</t>
  </si>
  <si>
    <t>DO1 A 6</t>
  </si>
  <si>
    <t>Doce Trimestral</t>
  </si>
  <si>
    <t>GD1 A GD8</t>
  </si>
  <si>
    <t>Jequitinhonha, Pardo e Mucuri</t>
  </si>
  <si>
    <t>JQ1A JQ2; PA1; MU1 E SM1</t>
  </si>
  <si>
    <t>Jequitinhonha mensal</t>
  </si>
  <si>
    <t>JQ1A JQ2</t>
  </si>
  <si>
    <t>Leste Mineiro</t>
  </si>
  <si>
    <t>BU1, IU1, IN1, JU1, PE1, IP1, IB1</t>
  </si>
  <si>
    <t>Pampulha bh</t>
  </si>
  <si>
    <t>PSI e PS2</t>
  </si>
  <si>
    <t>PN1 a PN3</t>
  </si>
  <si>
    <t>Paraopeba Mensal</t>
  </si>
  <si>
    <t>SF3</t>
  </si>
  <si>
    <t>S.F.Norte</t>
  </si>
  <si>
    <t>SF6 A SF10</t>
  </si>
  <si>
    <t>S.F.Sul</t>
  </si>
  <si>
    <t>SFI, SF2 e SF4</t>
  </si>
  <si>
    <t>Velhas Trimestral</t>
  </si>
  <si>
    <t>Velhas Mensal</t>
  </si>
  <si>
    <t>Pontos novos</t>
  </si>
  <si>
    <t>a definir</t>
  </si>
  <si>
    <t>Velhas Sub</t>
  </si>
  <si>
    <t>Norte de Minas Sub</t>
  </si>
  <si>
    <t>SF6, SF9, SF10</t>
  </si>
  <si>
    <t>PANM Sub</t>
  </si>
  <si>
    <t>JQ1, JQ2, JQ3, SF6, SF7, SF10, MU1</t>
  </si>
  <si>
    <t>Guarani Sub</t>
  </si>
  <si>
    <t>GD8, PN3</t>
  </si>
  <si>
    <t>Paraopeba Sub</t>
  </si>
  <si>
    <t xml:space="preserve"> TOTAL (R$)</t>
  </si>
  <si>
    <t xml:space="preserve">*O período considerado para determinação dos preços é de 3 (três) anos. </t>
  </si>
  <si>
    <t>CUSTO (R$)</t>
  </si>
  <si>
    <t>REDE</t>
  </si>
  <si>
    <t>ÁGUA SUPERFICIAL E SEDIMENTO</t>
  </si>
  <si>
    <t>ÁGUA SUBTERRÂNEA</t>
  </si>
  <si>
    <t>TOTAL (R$)</t>
  </si>
  <si>
    <t>ANO</t>
  </si>
  <si>
    <t>ENSAIO</t>
  </si>
  <si>
    <t>COLETA</t>
  </si>
  <si>
    <t>TOTAL GLOBAL* (R$)</t>
  </si>
  <si>
    <t>-</t>
  </si>
  <si>
    <t>*O valor total global contem o valor total do serviço acrescido de 10% para execução de eventual monitoramento emergencial  [TOTAL GLOBAL (R$) = TOTAL (R$)*1,10].</t>
  </si>
  <si>
    <r>
      <t xml:space="preserve">SUB-TOTAL (R$) – ANO  </t>
    </r>
    <r>
      <rPr>
        <b/>
        <sz val="11"/>
        <color indexed="12"/>
        <rFont val="Arial"/>
        <family val="2"/>
      </rPr>
      <t>(AxBxC)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</si>
</sst>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000"/>
    <numFmt numFmtId="166" formatCode="#,##0.0"/>
    <numFmt numFmtId="167" formatCode="_-&quot;R$ &quot;* #,##0.00_-;&quot;-R$ &quot;* #,##0.00_-;_-&quot;R$ &quot;* \-??_-;_-@_-"/>
    <numFmt numFmtId="168" formatCode="_(&quot;$&quot;* #,##0.00_);_(&quot;$&quot;* \(#,##0.00\);_(&quot;$&quot;* &quot;-&quot;??_);_(@_)"/>
    <numFmt numFmtId="169" formatCode="&quot;R$ &quot;#,##0.00"/>
  </numFmts>
  <fonts count="6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.5"/>
      <name val="Tahoma"/>
      <family val="2"/>
    </font>
    <font>
      <b/>
      <sz val="18"/>
      <color indexed="48"/>
      <name val="Cambria"/>
      <family val="2"/>
    </font>
    <font>
      <b/>
      <sz val="11"/>
      <color indexed="60"/>
      <name val="Calibri"/>
      <family val="2"/>
    </font>
    <font>
      <sz val="11"/>
      <color indexed="59"/>
      <name val="Calibri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</font>
    <font>
      <sz val="8"/>
      <name val="Calibri"/>
      <family val="2"/>
    </font>
    <font>
      <sz val="8"/>
      <name val="Tahoma"/>
      <family val="2"/>
    </font>
    <font>
      <sz val="7"/>
      <color rgb="FF00B050"/>
      <name val="Tahoma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8"/>
      <color rgb="FF000000"/>
      <name val="Arial"/>
    </font>
    <font>
      <b/>
      <vertAlign val="superscript"/>
      <sz val="8"/>
      <color rgb="FF000000"/>
      <name val="Arial"/>
    </font>
  </fonts>
  <fills count="10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42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7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23"/>
      </patternFill>
    </fill>
    <fill>
      <patternFill patternType="solid">
        <fgColor indexed="19"/>
        <bgColor indexed="55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23"/>
      </patternFill>
    </fill>
    <fill>
      <patternFill patternType="solid">
        <fgColor indexed="54"/>
        <bgColor indexed="63"/>
      </patternFill>
    </fill>
    <fill>
      <patternFill patternType="solid">
        <fgColor indexed="57"/>
        <bgColor indexed="21"/>
      </patternFill>
    </fill>
    <fill>
      <patternFill patternType="solid">
        <fgColor indexed="25"/>
        <bgColor indexed="61"/>
      </patternFill>
    </fill>
    <fill>
      <patternFill patternType="solid">
        <fgColor indexed="25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43"/>
      </patternFill>
    </fill>
    <fill>
      <patternFill patternType="solid">
        <fgColor rgb="FFD9E1F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07">
    <xf numFmtId="0" fontId="0" fillId="0" borderId="0"/>
    <xf numFmtId="0" fontId="1" fillId="0" borderId="0"/>
    <xf numFmtId="0" fontId="8" fillId="0" borderId="0"/>
    <xf numFmtId="0" fontId="8" fillId="0" borderId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8" borderId="15" applyNumberFormat="0" applyAlignment="0" applyProtection="0"/>
    <xf numFmtId="0" fontId="19" fillId="9" borderId="16" applyNumberFormat="0" applyAlignment="0" applyProtection="0"/>
    <xf numFmtId="0" fontId="20" fillId="9" borderId="15" applyNumberFormat="0" applyAlignment="0" applyProtection="0"/>
    <xf numFmtId="0" fontId="21" fillId="0" borderId="17" applyNumberFormat="0" applyFill="0" applyAlignment="0" applyProtection="0"/>
    <xf numFmtId="0" fontId="22" fillId="10" borderId="18" applyNumberFormat="0" applyAlignment="0" applyProtection="0"/>
    <xf numFmtId="0" fontId="1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6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0" borderId="0" applyNumberFormat="0" applyBorder="0" applyAlignment="0" applyProtection="0"/>
    <xf numFmtId="0" fontId="27" fillId="43" borderId="0" applyNumberFormat="0" applyBorder="0" applyAlignment="0" applyProtection="0"/>
    <xf numFmtId="0" fontId="27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4" borderId="0" applyNumberFormat="0" applyBorder="0" applyAlignment="0" applyProtection="0"/>
    <xf numFmtId="0" fontId="29" fillId="38" borderId="0" applyNumberFormat="0" applyBorder="0" applyAlignment="0" applyProtection="0"/>
    <xf numFmtId="0" fontId="30" fillId="55" borderId="21" applyNumberFormat="0" applyAlignment="0" applyProtection="0"/>
    <xf numFmtId="0" fontId="31" fillId="56" borderId="22" applyNumberFormat="0" applyAlignment="0" applyProtection="0"/>
    <xf numFmtId="0" fontId="32" fillId="0" borderId="0" applyNumberFormat="0" applyFill="0" applyBorder="0" applyAlignment="0" applyProtection="0"/>
    <xf numFmtId="0" fontId="33" fillId="39" borderId="0" applyNumberFormat="0" applyBorder="0" applyAlignment="0" applyProtection="0"/>
    <xf numFmtId="0" fontId="34" fillId="0" borderId="24" applyNumberFormat="0" applyFill="0" applyAlignment="0" applyProtection="0"/>
    <xf numFmtId="0" fontId="35" fillId="0" borderId="25" applyNumberFormat="0" applyFill="0" applyAlignment="0" applyProtection="0"/>
    <xf numFmtId="0" fontId="36" fillId="0" borderId="26" applyNumberFormat="0" applyFill="0" applyAlignment="0" applyProtection="0"/>
    <xf numFmtId="0" fontId="36" fillId="0" borderId="0" applyNumberFormat="0" applyFill="0" applyBorder="0" applyAlignment="0" applyProtection="0"/>
    <xf numFmtId="0" fontId="37" fillId="42" borderId="21" applyNumberFormat="0" applyAlignment="0" applyProtection="0"/>
    <xf numFmtId="0" fontId="38" fillId="0" borderId="23" applyNumberFormat="0" applyFill="0" applyAlignment="0" applyProtection="0"/>
    <xf numFmtId="0" fontId="39" fillId="57" borderId="0" applyNumberFormat="0" applyBorder="0" applyAlignment="0" applyProtection="0"/>
    <xf numFmtId="0" fontId="8" fillId="0" borderId="0"/>
    <xf numFmtId="0" fontId="27" fillId="58" borderId="27" applyNumberFormat="0" applyFont="0" applyAlignment="0" applyProtection="0"/>
    <xf numFmtId="0" fontId="40" fillId="55" borderId="28" applyNumberFormat="0" applyAlignment="0" applyProtection="0"/>
    <xf numFmtId="0" fontId="41" fillId="0" borderId="0" applyNumberFormat="0" applyFill="0" applyBorder="0" applyAlignment="0" applyProtection="0"/>
    <xf numFmtId="0" fontId="42" fillId="0" borderId="29" applyNumberFormat="0" applyFill="0" applyAlignment="0" applyProtection="0"/>
    <xf numFmtId="0" fontId="43" fillId="0" borderId="0" applyNumberFormat="0" applyFill="0" applyBorder="0" applyAlignment="0" applyProtection="0"/>
    <xf numFmtId="0" fontId="8" fillId="0" borderId="0"/>
    <xf numFmtId="0" fontId="1" fillId="0" borderId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59" borderId="0" applyNumberFormat="0" applyBorder="0" applyAlignment="0" applyProtection="0"/>
    <xf numFmtId="0" fontId="27" fillId="60" borderId="0" applyNumberFormat="0" applyBorder="0" applyAlignment="0" applyProtection="0"/>
    <xf numFmtId="0" fontId="27" fillId="59" borderId="0" applyNumberFormat="0" applyBorder="0" applyAlignment="0" applyProtection="0"/>
    <xf numFmtId="0" fontId="27" fillId="60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60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61" borderId="0" applyNumberFormat="0" applyBorder="0" applyAlignment="0" applyProtection="0"/>
    <xf numFmtId="0" fontId="27" fillId="62" borderId="0" applyNumberFormat="0" applyBorder="0" applyAlignment="0" applyProtection="0"/>
    <xf numFmtId="0" fontId="27" fillId="61" borderId="0" applyNumberFormat="0" applyBorder="0" applyAlignment="0" applyProtection="0"/>
    <xf numFmtId="0" fontId="27" fillId="62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62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63" borderId="0" applyNumberFormat="0" applyBorder="0" applyAlignment="0" applyProtection="0"/>
    <xf numFmtId="0" fontId="27" fillId="63" borderId="0" applyNumberFormat="0" applyBorder="0" applyAlignment="0" applyProtection="0"/>
    <xf numFmtId="0" fontId="27" fillId="64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5" borderId="0" applyNumberFormat="0" applyBorder="0" applyAlignment="0" applyProtection="0"/>
    <xf numFmtId="0" fontId="27" fillId="66" borderId="0" applyNumberFormat="0" applyBorder="0" applyAlignment="0" applyProtection="0"/>
    <xf numFmtId="0" fontId="27" fillId="65" borderId="0" applyNumberFormat="0" applyBorder="0" applyAlignment="0" applyProtection="0"/>
    <xf numFmtId="0" fontId="27" fillId="66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67" borderId="0" applyNumberFormat="0" applyBorder="0" applyAlignment="0" applyProtection="0"/>
    <xf numFmtId="0" fontId="27" fillId="68" borderId="0" applyNumberFormat="0" applyBorder="0" applyAlignment="0" applyProtection="0"/>
    <xf numFmtId="0" fontId="27" fillId="69" borderId="0" applyNumberFormat="0" applyBorder="0" applyAlignment="0" applyProtection="0"/>
    <xf numFmtId="0" fontId="27" fillId="67" borderId="0" applyNumberFormat="0" applyBorder="0" applyAlignment="0" applyProtection="0"/>
    <xf numFmtId="0" fontId="27" fillId="70" borderId="0" applyNumberFormat="0" applyBorder="0" applyAlignment="0" applyProtection="0"/>
    <xf numFmtId="0" fontId="27" fillId="68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69" borderId="0" applyNumberFormat="0" applyBorder="0" applyAlignment="0" applyProtection="0"/>
    <xf numFmtId="0" fontId="27" fillId="7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67" borderId="0" applyNumberFormat="0" applyBorder="0" applyAlignment="0" applyProtection="0"/>
    <xf numFmtId="0" fontId="27" fillId="68" borderId="0" applyNumberFormat="0" applyBorder="0" applyAlignment="0" applyProtection="0"/>
    <xf numFmtId="0" fontId="27" fillId="70" borderId="0" applyNumberFormat="0" applyBorder="0" applyAlignment="0" applyProtection="0"/>
    <xf numFmtId="0" fontId="27" fillId="67" borderId="0" applyNumberFormat="0" applyBorder="0" applyAlignment="0" applyProtection="0"/>
    <xf numFmtId="0" fontId="27" fillId="71" borderId="0" applyNumberFormat="0" applyBorder="0" applyAlignment="0" applyProtection="0"/>
    <xf numFmtId="0" fontId="27" fillId="72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70" borderId="0" applyNumberFormat="0" applyBorder="0" applyAlignment="0" applyProtection="0"/>
    <xf numFmtId="0" fontId="27" fillId="68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0" borderId="0" applyNumberFormat="0" applyBorder="0" applyAlignment="0" applyProtection="0"/>
    <xf numFmtId="0" fontId="27" fillId="43" borderId="0" applyNumberFormat="0" applyBorder="0" applyAlignment="0" applyProtection="0"/>
    <xf numFmtId="0" fontId="27" fillId="46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73" borderId="0" applyNumberFormat="0" applyBorder="0" applyAlignment="0" applyProtection="0"/>
    <xf numFmtId="0" fontId="27" fillId="7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74" borderId="0" applyNumberFormat="0" applyBorder="0" applyAlignment="0" applyProtection="0"/>
    <xf numFmtId="0" fontId="27" fillId="7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75" borderId="0" applyNumberFormat="0" applyBorder="0" applyAlignment="0" applyProtection="0"/>
    <xf numFmtId="0" fontId="27" fillId="7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5" borderId="0" applyNumberFormat="0" applyBorder="0" applyAlignment="0" applyProtection="0"/>
    <xf numFmtId="0" fontId="27" fillId="66" borderId="0" applyNumberFormat="0" applyBorder="0" applyAlignment="0" applyProtection="0"/>
    <xf numFmtId="0" fontId="27" fillId="65" borderId="0" applyNumberFormat="0" applyBorder="0" applyAlignment="0" applyProtection="0"/>
    <xf numFmtId="0" fontId="27" fillId="66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40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73" borderId="0" applyNumberFormat="0" applyBorder="0" applyAlignment="0" applyProtection="0"/>
    <xf numFmtId="0" fontId="27" fillId="7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76" borderId="0" applyNumberFormat="0" applyBorder="0" applyAlignment="0" applyProtection="0"/>
    <xf numFmtId="0" fontId="27" fillId="77" borderId="0" applyNumberFormat="0" applyBorder="0" applyAlignment="0" applyProtection="0"/>
    <xf numFmtId="0" fontId="27" fillId="76" borderId="0" applyNumberFormat="0" applyBorder="0" applyAlignment="0" applyProtection="0"/>
    <xf numFmtId="0" fontId="27" fillId="78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77" borderId="0" applyNumberFormat="0" applyBorder="0" applyAlignment="0" applyProtection="0"/>
    <xf numFmtId="0" fontId="27" fillId="76" borderId="0" applyNumberFormat="0" applyBorder="0" applyAlignment="0" applyProtection="0"/>
    <xf numFmtId="0" fontId="27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79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7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7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80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81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82" borderId="0" applyNumberFormat="0" applyBorder="0" applyAlignment="0" applyProtection="0"/>
    <xf numFmtId="0" fontId="28" fillId="83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0" fillId="55" borderId="21" applyNumberFormat="0" applyAlignment="0" applyProtection="0"/>
    <xf numFmtId="0" fontId="30" fillId="55" borderId="21" applyNumberFormat="0" applyAlignment="0" applyProtection="0"/>
    <xf numFmtId="0" fontId="46" fillId="84" borderId="21" applyNumberFormat="0" applyAlignment="0" applyProtection="0"/>
    <xf numFmtId="0" fontId="30" fillId="84" borderId="21" applyNumberFormat="0" applyAlignment="0" applyProtection="0"/>
    <xf numFmtId="0" fontId="30" fillId="55" borderId="21" applyNumberFormat="0" applyAlignment="0" applyProtection="0"/>
    <xf numFmtId="0" fontId="30" fillId="55" borderId="21" applyNumberFormat="0" applyAlignment="0" applyProtection="0"/>
    <xf numFmtId="0" fontId="31" fillId="56" borderId="22" applyNumberFormat="0" applyAlignment="0" applyProtection="0"/>
    <xf numFmtId="0" fontId="31" fillId="56" borderId="22" applyNumberFormat="0" applyAlignment="0" applyProtection="0"/>
    <xf numFmtId="0" fontId="31" fillId="85" borderId="22" applyNumberFormat="0" applyAlignment="0" applyProtection="0"/>
    <xf numFmtId="0" fontId="31" fillId="56" borderId="22" applyNumberFormat="0" applyAlignment="0" applyProtection="0"/>
    <xf numFmtId="0" fontId="31" fillId="56" borderId="22" applyNumberFormat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9" fillId="0" borderId="30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28" fillId="51" borderId="0" applyNumberFormat="0" applyBorder="0" applyAlignment="0" applyProtection="0"/>
    <xf numFmtId="0" fontId="28" fillId="51" borderId="0" applyNumberFormat="0" applyBorder="0" applyAlignment="0" applyProtection="0"/>
    <xf numFmtId="0" fontId="28" fillId="86" borderId="0" applyNumberFormat="0" applyBorder="0" applyAlignment="0" applyProtection="0"/>
    <xf numFmtId="0" fontId="28" fillId="51" borderId="0" applyNumberFormat="0" applyBorder="0" applyAlignment="0" applyProtection="0"/>
    <xf numFmtId="0" fontId="28" fillId="51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8" fillId="87" borderId="0" applyNumberFormat="0" applyBorder="0" applyAlignment="0" applyProtection="0"/>
    <xf numFmtId="0" fontId="28" fillId="88" borderId="0" applyNumberFormat="0" applyBorder="0" applyAlignment="0" applyProtection="0"/>
    <xf numFmtId="0" fontId="28" fillId="52" borderId="0" applyNumberFormat="0" applyBorder="0" applyAlignment="0" applyProtection="0"/>
    <xf numFmtId="0" fontId="28" fillId="88" borderId="0" applyNumberFormat="0" applyBorder="0" applyAlignment="0" applyProtection="0"/>
    <xf numFmtId="0" fontId="28" fillId="87" borderId="0" applyNumberFormat="0" applyBorder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89" borderId="0" applyNumberFormat="0" applyBorder="0" applyAlignment="0" applyProtection="0"/>
    <xf numFmtId="0" fontId="28" fillId="90" borderId="0" applyNumberFormat="0" applyBorder="0" applyAlignment="0" applyProtection="0"/>
    <xf numFmtId="0" fontId="28" fillId="91" borderId="0" applyNumberFormat="0" applyBorder="0" applyAlignment="0" applyProtection="0"/>
    <xf numFmtId="0" fontId="28" fillId="53" borderId="0" applyNumberFormat="0" applyBorder="0" applyAlignment="0" applyProtection="0"/>
    <xf numFmtId="0" fontId="28" fillId="90" borderId="0" applyNumberFormat="0" applyBorder="0" applyAlignment="0" applyProtection="0"/>
    <xf numFmtId="0" fontId="28" fillId="89" borderId="0" applyNumberFormat="0" applyBorder="0" applyAlignment="0" applyProtection="0"/>
    <xf numFmtId="0" fontId="28" fillId="53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80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81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92" borderId="0" applyNumberFormat="0" applyBorder="0" applyAlignment="0" applyProtection="0"/>
    <xf numFmtId="0" fontId="28" fillId="93" borderId="0" applyNumberFormat="0" applyBorder="0" applyAlignment="0" applyProtection="0"/>
    <xf numFmtId="0" fontId="28" fillId="94" borderId="0" applyNumberFormat="0" applyBorder="0" applyAlignment="0" applyProtection="0"/>
    <xf numFmtId="0" fontId="28" fillId="54" borderId="0" applyNumberFormat="0" applyBorder="0" applyAlignment="0" applyProtection="0"/>
    <xf numFmtId="0" fontId="28" fillId="93" borderId="0" applyNumberFormat="0" applyBorder="0" applyAlignment="0" applyProtection="0"/>
    <xf numFmtId="0" fontId="28" fillId="92" borderId="0" applyNumberFormat="0" applyBorder="0" applyAlignment="0" applyProtection="0"/>
    <xf numFmtId="0" fontId="28" fillId="54" borderId="0" applyNumberFormat="0" applyBorder="0" applyAlignment="0" applyProtection="0"/>
    <xf numFmtId="0" fontId="37" fillId="42" borderId="21" applyNumberFormat="0" applyAlignment="0" applyProtection="0"/>
    <xf numFmtId="0" fontId="37" fillId="42" borderId="21" applyNumberFormat="0" applyAlignment="0" applyProtection="0"/>
    <xf numFmtId="0" fontId="37" fillId="67" borderId="21" applyNumberFormat="0" applyAlignment="0" applyProtection="0"/>
    <xf numFmtId="0" fontId="37" fillId="67" borderId="21" applyNumberFormat="0" applyAlignment="0" applyProtection="0"/>
    <xf numFmtId="0" fontId="37" fillId="68" borderId="21" applyNumberFormat="0" applyAlignment="0" applyProtection="0"/>
    <xf numFmtId="0" fontId="37" fillId="70" borderId="21" applyNumberFormat="0" applyAlignment="0" applyProtection="0"/>
    <xf numFmtId="0" fontId="37" fillId="71" borderId="21" applyNumberFormat="0" applyAlignment="0" applyProtection="0"/>
    <xf numFmtId="0" fontId="37" fillId="72" borderId="21" applyNumberFormat="0" applyAlignment="0" applyProtection="0"/>
    <xf numFmtId="0" fontId="37" fillId="42" borderId="21" applyNumberFormat="0" applyAlignment="0" applyProtection="0"/>
    <xf numFmtId="0" fontId="37" fillId="70" borderId="21" applyNumberFormat="0" applyAlignment="0" applyProtection="0"/>
    <xf numFmtId="0" fontId="37" fillId="68" borderId="21" applyNumberFormat="0" applyAlignment="0" applyProtection="0"/>
    <xf numFmtId="0" fontId="37" fillId="42" borderId="21" applyNumberFormat="0" applyAlignment="0" applyProtection="0"/>
    <xf numFmtId="0" fontId="44" fillId="36" borderId="0" applyFont="0" applyFill="0" applyAlignment="0" applyProtection="0">
      <alignment horizontal="center" vertical="center"/>
    </xf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38" borderId="0" applyNumberFormat="0" applyBorder="0" applyAlignment="0" applyProtection="0"/>
    <xf numFmtId="0" fontId="29" fillId="62" borderId="0" applyNumberFormat="0" applyBorder="0" applyAlignment="0" applyProtection="0"/>
    <xf numFmtId="0" fontId="29" fillId="38" borderId="0" applyNumberFormat="0" applyBorder="0" applyAlignment="0" applyProtection="0"/>
    <xf numFmtId="167" fontId="8" fillId="0" borderId="0" applyFill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47" fillId="95" borderId="0" applyNumberFormat="0" applyBorder="0" applyAlignment="0" applyProtection="0"/>
    <xf numFmtId="0" fontId="51" fillId="95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58" borderId="27" applyNumberFormat="0" applyFont="0" applyAlignment="0" applyProtection="0"/>
    <xf numFmtId="0" fontId="8" fillId="58" borderId="27" applyNumberFormat="0" applyFont="0" applyAlignment="0" applyProtection="0"/>
    <xf numFmtId="0" fontId="8" fillId="96" borderId="27" applyNumberFormat="0" applyAlignment="0" applyProtection="0"/>
    <xf numFmtId="0" fontId="8" fillId="96" borderId="27" applyNumberFormat="0" applyAlignment="0" applyProtection="0"/>
    <xf numFmtId="0" fontId="8" fillId="97" borderId="27" applyNumberFormat="0" applyAlignment="0" applyProtection="0"/>
    <xf numFmtId="0" fontId="8" fillId="97" borderId="27" applyNumberFormat="0" applyAlignment="0" applyProtection="0"/>
    <xf numFmtId="0" fontId="8" fillId="58" borderId="27" applyNumberFormat="0" applyFont="0" applyAlignment="0" applyProtection="0"/>
    <xf numFmtId="0" fontId="8" fillId="97" borderId="27" applyNumberFormat="0" applyAlignment="0" applyProtection="0"/>
    <xf numFmtId="0" fontId="8" fillId="58" borderId="27" applyNumberFormat="0" applyFont="0" applyAlignment="0" applyProtection="0"/>
    <xf numFmtId="0" fontId="27" fillId="58" borderId="27" applyNumberFormat="0" applyFont="0" applyAlignment="0" applyProtection="0"/>
    <xf numFmtId="9" fontId="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0" fillId="55" borderId="28" applyNumberFormat="0" applyAlignment="0" applyProtection="0"/>
    <xf numFmtId="0" fontId="40" fillId="55" borderId="28" applyNumberFormat="0" applyAlignment="0" applyProtection="0"/>
    <xf numFmtId="0" fontId="40" fillId="84" borderId="28" applyNumberFormat="0" applyAlignment="0" applyProtection="0"/>
    <xf numFmtId="0" fontId="40" fillId="55" borderId="28" applyNumberFormat="0" applyAlignment="0" applyProtection="0"/>
    <xf numFmtId="0" fontId="40" fillId="55" borderId="28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4" fillId="0" borderId="24" applyNumberFormat="0" applyFill="0" applyAlignment="0" applyProtection="0"/>
    <xf numFmtId="0" fontId="34" fillId="0" borderId="24" applyNumberFormat="0" applyFill="0" applyAlignment="0" applyProtection="0"/>
    <xf numFmtId="0" fontId="48" fillId="0" borderId="31" applyNumberFormat="0" applyFill="0" applyAlignment="0" applyProtection="0"/>
    <xf numFmtId="0" fontId="48" fillId="0" borderId="24" applyNumberFormat="0" applyFill="0" applyAlignment="0" applyProtection="0"/>
    <xf numFmtId="0" fontId="34" fillId="0" borderId="24" applyNumberFormat="0" applyFill="0" applyAlignment="0" applyProtection="0"/>
    <xf numFmtId="0" fontId="48" fillId="0" borderId="31" applyNumberFormat="0" applyFill="0" applyAlignment="0" applyProtection="0"/>
    <xf numFmtId="0" fontId="34" fillId="0" borderId="24" applyNumberFormat="0" applyFill="0" applyAlignment="0" applyProtection="0"/>
    <xf numFmtId="0" fontId="5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5" fillId="0" borderId="25" applyNumberFormat="0" applyFill="0" applyAlignment="0" applyProtection="0"/>
    <xf numFmtId="0" fontId="35" fillId="0" borderId="25" applyNumberFormat="0" applyFill="0" applyAlignment="0" applyProtection="0"/>
    <xf numFmtId="0" fontId="49" fillId="0" borderId="32" applyNumberFormat="0" applyFill="0" applyAlignment="0" applyProtection="0"/>
    <xf numFmtId="0" fontId="49" fillId="0" borderId="25" applyNumberFormat="0" applyFill="0" applyAlignment="0" applyProtection="0"/>
    <xf numFmtId="0" fontId="35" fillId="0" borderId="25" applyNumberFormat="0" applyFill="0" applyAlignment="0" applyProtection="0"/>
    <xf numFmtId="0" fontId="49" fillId="0" borderId="32" applyNumberFormat="0" applyFill="0" applyAlignment="0" applyProtection="0"/>
    <xf numFmtId="0" fontId="35" fillId="0" borderId="25" applyNumberForma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50" fillId="0" borderId="33" applyNumberFormat="0" applyFill="0" applyAlignment="0" applyProtection="0"/>
    <xf numFmtId="0" fontId="50" fillId="0" borderId="26" applyNumberFormat="0" applyFill="0" applyAlignment="0" applyProtection="0"/>
    <xf numFmtId="0" fontId="36" fillId="0" borderId="26" applyNumberFormat="0" applyFill="0" applyAlignment="0" applyProtection="0"/>
    <xf numFmtId="0" fontId="50" fillId="0" borderId="33" applyNumberFormat="0" applyFill="0" applyAlignment="0" applyProtection="0"/>
    <xf numFmtId="0" fontId="36" fillId="0" borderId="26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2" fillId="0" borderId="29" applyNumberFormat="0" applyFill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27" fillId="78" borderId="0" applyNumberFormat="0" applyBorder="0" applyAlignment="0" applyProtection="0"/>
    <xf numFmtId="0" fontId="27" fillId="40" borderId="0" applyNumberFormat="0" applyBorder="0" applyAlignment="0" applyProtection="0"/>
    <xf numFmtId="0" fontId="27" fillId="37" borderId="0" applyNumberFormat="0" applyBorder="0" applyAlignment="0" applyProtection="0"/>
    <xf numFmtId="0" fontId="1" fillId="0" borderId="0"/>
    <xf numFmtId="0" fontId="1" fillId="0" borderId="0"/>
    <xf numFmtId="0" fontId="8" fillId="0" borderId="0"/>
    <xf numFmtId="0" fontId="27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76" borderId="0" applyNumberFormat="0" applyBorder="0" applyAlignment="0" applyProtection="0"/>
    <xf numFmtId="0" fontId="27" fillId="46" borderId="0" applyNumberFormat="0" applyBorder="0" applyAlignment="0" applyProtection="0"/>
    <xf numFmtId="0" fontId="27" fillId="77" borderId="0" applyNumberFormat="0" applyBorder="0" applyAlignment="0" applyProtection="0"/>
    <xf numFmtId="0" fontId="27" fillId="46" borderId="0" applyNumberFormat="0" applyBorder="0" applyAlignment="0" applyProtection="0"/>
    <xf numFmtId="0" fontId="27" fillId="76" borderId="0" applyNumberFormat="0" applyBorder="0" applyAlignment="0" applyProtection="0"/>
    <xf numFmtId="0" fontId="27" fillId="46" borderId="0" applyNumberFormat="0" applyBorder="0" applyAlignment="0" applyProtection="0"/>
    <xf numFmtId="0" fontId="27" fillId="77" borderId="0" applyNumberFormat="0" applyBorder="0" applyAlignment="0" applyProtection="0"/>
    <xf numFmtId="0" fontId="27" fillId="76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73" borderId="0" applyNumberFormat="0" applyBorder="0" applyAlignment="0" applyProtection="0"/>
    <xf numFmtId="0" fontId="27" fillId="43" borderId="0" applyNumberFormat="0" applyBorder="0" applyAlignment="0" applyProtection="0"/>
    <xf numFmtId="0" fontId="27" fillId="73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65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6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75" borderId="0" applyNumberFormat="0" applyBorder="0" applyAlignment="0" applyProtection="0"/>
    <xf numFmtId="0" fontId="27" fillId="45" borderId="0" applyNumberFormat="0" applyBorder="0" applyAlignment="0" applyProtection="0"/>
    <xf numFmtId="0" fontId="27" fillId="75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74" borderId="0" applyNumberFormat="0" applyBorder="0" applyAlignment="0" applyProtection="0"/>
    <xf numFmtId="0" fontId="27" fillId="44" borderId="0" applyNumberFormat="0" applyBorder="0" applyAlignment="0" applyProtection="0"/>
    <xf numFmtId="0" fontId="27" fillId="74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73" borderId="0" applyNumberFormat="0" applyBorder="0" applyAlignment="0" applyProtection="0"/>
    <xf numFmtId="0" fontId="27" fillId="43" borderId="0" applyNumberFormat="0" applyBorder="0" applyAlignment="0" applyProtection="0"/>
    <xf numFmtId="0" fontId="27" fillId="73" borderId="0" applyNumberFormat="0" applyBorder="0" applyAlignment="0" applyProtection="0"/>
    <xf numFmtId="0" fontId="27" fillId="46" borderId="0" applyNumberFormat="0" applyBorder="0" applyAlignment="0" applyProtection="0"/>
    <xf numFmtId="0" fontId="27" fillId="46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0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68" borderId="0" applyNumberFormat="0" applyBorder="0" applyAlignment="0" applyProtection="0"/>
    <xf numFmtId="0" fontId="27" fillId="42" borderId="0" applyNumberFormat="0" applyBorder="0" applyAlignment="0" applyProtection="0"/>
    <xf numFmtId="0" fontId="27" fillId="70" borderId="0" applyNumberFormat="0" applyBorder="0" applyAlignment="0" applyProtection="0"/>
    <xf numFmtId="0" fontId="27" fillId="42" borderId="0" applyNumberFormat="0" applyBorder="0" applyAlignment="0" applyProtection="0"/>
    <xf numFmtId="0" fontId="27" fillId="72" borderId="0" applyNumberFormat="0" applyBorder="0" applyAlignment="0" applyProtection="0"/>
    <xf numFmtId="0" fontId="27" fillId="67" borderId="0" applyNumberFormat="0" applyBorder="0" applyAlignment="0" applyProtection="0"/>
    <xf numFmtId="0" fontId="27" fillId="71" borderId="0" applyNumberFormat="0" applyBorder="0" applyAlignment="0" applyProtection="0"/>
    <xf numFmtId="0" fontId="27" fillId="42" borderId="0" applyNumberFormat="0" applyBorder="0" applyAlignment="0" applyProtection="0"/>
    <xf numFmtId="0" fontId="27" fillId="70" borderId="0" applyNumberFormat="0" applyBorder="0" applyAlignment="0" applyProtection="0"/>
    <xf numFmtId="0" fontId="27" fillId="68" borderId="0" applyNumberFormat="0" applyBorder="0" applyAlignment="0" applyProtection="0"/>
    <xf numFmtId="0" fontId="27" fillId="67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70" borderId="0" applyNumberFormat="0" applyBorder="0" applyAlignment="0" applyProtection="0"/>
    <xf numFmtId="0" fontId="27" fillId="41" borderId="0" applyNumberFormat="0" applyBorder="0" applyAlignment="0" applyProtection="0"/>
    <xf numFmtId="0" fontId="27" fillId="69" borderId="0" applyNumberFormat="0" applyBorder="0" applyAlignment="0" applyProtection="0"/>
    <xf numFmtId="0" fontId="27" fillId="41" borderId="0" applyNumberFormat="0" applyBorder="0" applyAlignment="0" applyProtection="0"/>
    <xf numFmtId="0" fontId="27" fillId="68" borderId="0" applyNumberFormat="0" applyBorder="0" applyAlignment="0" applyProtection="0"/>
    <xf numFmtId="0" fontId="27" fillId="67" borderId="0" applyNumberFormat="0" applyBorder="0" applyAlignment="0" applyProtection="0"/>
    <xf numFmtId="0" fontId="27" fillId="70" borderId="0" applyNumberFormat="0" applyBorder="0" applyAlignment="0" applyProtection="0"/>
    <xf numFmtId="0" fontId="27" fillId="41" borderId="0" applyNumberFormat="0" applyBorder="0" applyAlignment="0" applyProtection="0"/>
    <xf numFmtId="0" fontId="27" fillId="69" borderId="0" applyNumberFormat="0" applyBorder="0" applyAlignment="0" applyProtection="0"/>
    <xf numFmtId="0" fontId="27" fillId="68" borderId="0" applyNumberFormat="0" applyBorder="0" applyAlignment="0" applyProtection="0"/>
    <xf numFmtId="0" fontId="27" fillId="67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65" borderId="0" applyNumberFormat="0" applyBorder="0" applyAlignment="0" applyProtection="0"/>
    <xf numFmtId="0" fontId="27" fillId="40" borderId="0" applyNumberFormat="0" applyBorder="0" applyAlignment="0" applyProtection="0"/>
    <xf numFmtId="0" fontId="27" fillId="66" borderId="0" applyNumberFormat="0" applyBorder="0" applyAlignment="0" applyProtection="0"/>
    <xf numFmtId="0" fontId="27" fillId="65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63" borderId="0" applyNumberFormat="0" applyBorder="0" applyAlignment="0" applyProtection="0"/>
    <xf numFmtId="0" fontId="27" fillId="64" borderId="0" applyNumberFormat="0" applyBorder="0" applyAlignment="0" applyProtection="0"/>
    <xf numFmtId="0" fontId="27" fillId="39" borderId="0" applyNumberFormat="0" applyBorder="0" applyAlignment="0" applyProtection="0"/>
    <xf numFmtId="0" fontId="27" fillId="63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62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62" borderId="0" applyNumberFormat="0" applyBorder="0" applyAlignment="0" applyProtection="0"/>
    <xf numFmtId="0" fontId="27" fillId="61" borderId="0" applyNumberFormat="0" applyBorder="0" applyAlignment="0" applyProtection="0"/>
    <xf numFmtId="0" fontId="27" fillId="38" borderId="0" applyNumberFormat="0" applyBorder="0" applyAlignment="0" applyProtection="0"/>
    <xf numFmtId="0" fontId="27" fillId="62" borderId="0" applyNumberFormat="0" applyBorder="0" applyAlignment="0" applyProtection="0"/>
    <xf numFmtId="0" fontId="27" fillId="61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60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60" borderId="0" applyNumberFormat="0" applyBorder="0" applyAlignment="0" applyProtection="0"/>
    <xf numFmtId="0" fontId="27" fillId="37" borderId="0" applyNumberFormat="0" applyBorder="0" applyAlignment="0" applyProtection="0"/>
    <xf numFmtId="0" fontId="27" fillId="60" borderId="0" applyNumberFormat="0" applyBorder="0" applyAlignment="0" applyProtection="0"/>
    <xf numFmtId="0" fontId="27" fillId="59" borderId="0" applyNumberFormat="0" applyBorder="0" applyAlignment="0" applyProtection="0"/>
    <xf numFmtId="0" fontId="27" fillId="42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37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59" borderId="0" applyNumberFormat="0" applyBorder="0" applyAlignment="0" applyProtection="0"/>
    <xf numFmtId="0" fontId="27" fillId="4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7" fillId="0" borderId="0"/>
    <xf numFmtId="0" fontId="27" fillId="58" borderId="27" applyNumberFormat="0" applyFont="0" applyAlignment="0" applyProtection="0"/>
    <xf numFmtId="0" fontId="27" fillId="58" borderId="27" applyNumberFormat="0" applyFon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54" fillId="7" borderId="0" applyNumberFormat="0" applyBorder="0" applyAlignment="0" applyProtection="0"/>
    <xf numFmtId="0" fontId="25" fillId="15" borderId="0" applyNumberFormat="0" applyBorder="0" applyAlignment="0" applyProtection="0"/>
    <xf numFmtId="0" fontId="25" fillId="19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25" fillId="31" borderId="0" applyNumberFormat="0" applyBorder="0" applyAlignment="0" applyProtection="0"/>
    <xf numFmtId="0" fontId="25" fillId="35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25" fillId="15" borderId="0" applyNumberFormat="0" applyBorder="0" applyAlignment="0" applyProtection="0"/>
    <xf numFmtId="0" fontId="25" fillId="19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3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6" fillId="5" borderId="0" applyNumberFormat="0" applyBorder="0" applyAlignment="0" applyProtection="0"/>
    <xf numFmtId="0" fontId="20" fillId="9" borderId="15" applyNumberFormat="0" applyAlignment="0" applyProtection="0"/>
    <xf numFmtId="0" fontId="22" fillId="10" borderId="18" applyNumberFormat="0" applyAlignment="0" applyProtection="0"/>
    <xf numFmtId="0" fontId="21" fillId="0" borderId="17" applyNumberFormat="0" applyFill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18" fillId="8" borderId="15" applyNumberFormat="0" applyAlignment="0" applyProtection="0"/>
    <xf numFmtId="0" fontId="17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27" fillId="0" borderId="0"/>
    <xf numFmtId="0" fontId="1" fillId="0" borderId="0"/>
    <xf numFmtId="0" fontId="27" fillId="58" borderId="27" applyNumberFormat="0" applyFont="0" applyAlignment="0" applyProtection="0"/>
    <xf numFmtId="0" fontId="27" fillId="58" borderId="27" applyNumberFormat="0" applyFont="0" applyAlignment="0" applyProtection="0"/>
    <xf numFmtId="0" fontId="8" fillId="58" borderId="27" applyNumberFormat="0" applyFont="0" applyAlignment="0" applyProtection="0"/>
    <xf numFmtId="0" fontId="1" fillId="11" borderId="19" applyNumberFormat="0" applyFont="0" applyAlignment="0" applyProtection="0"/>
    <xf numFmtId="0" fontId="1" fillId="11" borderId="19" applyNumberFormat="0" applyFont="0" applyAlignment="0" applyProtection="0"/>
    <xf numFmtId="0" fontId="27" fillId="58" borderId="27" applyNumberFormat="0" applyFont="0" applyAlignment="0" applyProtection="0"/>
    <xf numFmtId="0" fontId="1" fillId="11" borderId="19" applyNumberFormat="0" applyFont="0" applyAlignment="0" applyProtection="0"/>
    <xf numFmtId="0" fontId="1" fillId="11" borderId="19" applyNumberFormat="0" applyFont="0" applyAlignment="0" applyProtection="0"/>
    <xf numFmtId="0" fontId="19" fillId="9" borderId="16" applyNumberFormat="0" applyAlignment="0" applyProtection="0"/>
    <xf numFmtId="0" fontId="1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8" fillId="0" borderId="0"/>
    <xf numFmtId="0" fontId="1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0" borderId="0" applyNumberFormat="0" applyBorder="0" applyAlignment="0" applyProtection="0"/>
    <xf numFmtId="0" fontId="27" fillId="43" borderId="0" applyNumberFormat="0" applyBorder="0" applyAlignment="0" applyProtection="0"/>
    <xf numFmtId="0" fontId="27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33" fillId="39" borderId="0" applyNumberFormat="0" applyBorder="0" applyAlignment="0" applyProtection="0"/>
    <xf numFmtId="0" fontId="30" fillId="55" borderId="21" applyNumberFormat="0" applyAlignment="0" applyProtection="0"/>
    <xf numFmtId="0" fontId="31" fillId="56" borderId="22" applyNumberFormat="0" applyAlignment="0" applyProtection="0"/>
    <xf numFmtId="0" fontId="38" fillId="0" borderId="23" applyNumberFormat="0" applyFill="0" applyAlignment="0" applyProtection="0"/>
    <xf numFmtId="0" fontId="28" fillId="51" borderId="0" applyNumberFormat="0" applyBorder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4" borderId="0" applyNumberFormat="0" applyBorder="0" applyAlignment="0" applyProtection="0"/>
    <xf numFmtId="0" fontId="37" fillId="42" borderId="21" applyNumberFormat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58" borderId="27" applyNumberFormat="0" applyFont="0" applyAlignment="0" applyProtection="0"/>
    <xf numFmtId="0" fontId="40" fillId="55" borderId="28" applyNumberFormat="0" applyAlignment="0" applyProtection="0"/>
    <xf numFmtId="0" fontId="4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4" fillId="0" borderId="24" applyNumberFormat="0" applyFill="0" applyAlignment="0" applyProtection="0"/>
    <xf numFmtId="0" fontId="35" fillId="0" borderId="25" applyNumberFormat="0" applyFill="0" applyAlignment="0" applyProtection="0"/>
    <xf numFmtId="0" fontId="36" fillId="0" borderId="26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9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55" fillId="0" borderId="0"/>
    <xf numFmtId="0" fontId="56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4" fillId="0" borderId="0" xfId="0" applyFont="1"/>
    <xf numFmtId="0" fontId="4" fillId="0" borderId="2" xfId="1" applyFont="1" applyBorder="1" applyAlignment="1">
      <alignment horizontal="left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0" xfId="0" applyFont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4" fontId="4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4" fillId="0" borderId="0" xfId="3" applyFont="1" applyAlignment="1">
      <alignment horizontal="center" vertical="center"/>
    </xf>
    <xf numFmtId="0" fontId="8" fillId="0" borderId="0" xfId="3" applyAlignment="1">
      <alignment horizontal="center" vertical="center"/>
    </xf>
    <xf numFmtId="165" fontId="8" fillId="0" borderId="0" xfId="3" applyNumberForma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9" fontId="9" fillId="3" borderId="2" xfId="3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0" fontId="8" fillId="0" borderId="0" xfId="3" applyAlignment="1">
      <alignment horizontal="left" vertical="center"/>
    </xf>
    <xf numFmtId="0" fontId="2" fillId="0" borderId="0" xfId="3" applyFont="1" applyAlignment="1">
      <alignment horizontal="center" vertical="center"/>
    </xf>
    <xf numFmtId="4" fontId="8" fillId="0" borderId="0" xfId="3" applyNumberForma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11" fillId="0" borderId="2" xfId="0" applyNumberFormat="1" applyFont="1" applyBorder="1" applyAlignment="1">
      <alignment vertical="center" wrapText="1"/>
    </xf>
    <xf numFmtId="43" fontId="8" fillId="0" borderId="0" xfId="3" applyNumberFormat="1" applyAlignment="1">
      <alignment horizontal="center" vertical="center"/>
    </xf>
    <xf numFmtId="0" fontId="12" fillId="0" borderId="0" xfId="0" applyFont="1"/>
    <xf numFmtId="4" fontId="2" fillId="0" borderId="4" xfId="0" applyNumberFormat="1" applyFont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/>
    <xf numFmtId="17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 wrapText="1"/>
    </xf>
    <xf numFmtId="0" fontId="2" fillId="2" borderId="0" xfId="0" applyFont="1" applyFill="1"/>
    <xf numFmtId="4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4" fontId="4" fillId="2" borderId="0" xfId="0" applyNumberFormat="1" applyFont="1" applyFill="1"/>
    <xf numFmtId="4" fontId="4" fillId="0" borderId="0" xfId="0" applyNumberFormat="1" applyFont="1" applyAlignment="1">
      <alignment horizontal="center" vertical="center"/>
    </xf>
    <xf numFmtId="0" fontId="2" fillId="2" borderId="2" xfId="0" applyFont="1" applyFill="1" applyBorder="1"/>
    <xf numFmtId="10" fontId="8" fillId="0" borderId="0" xfId="3" applyNumberFormat="1" applyAlignment="1">
      <alignment horizontal="center" vertical="center"/>
    </xf>
    <xf numFmtId="0" fontId="0" fillId="0" borderId="0" xfId="0" applyAlignment="1">
      <alignment horizontal="center"/>
    </xf>
    <xf numFmtId="2" fontId="2" fillId="0" borderId="2" xfId="0" applyNumberFormat="1" applyFont="1" applyBorder="1" applyAlignment="1" applyProtection="1">
      <alignment horizontal="center" vertical="center"/>
      <protection locked="0"/>
    </xf>
    <xf numFmtId="3" fontId="4" fillId="2" borderId="0" xfId="0" applyNumberFormat="1" applyFont="1" applyFill="1" applyAlignment="1">
      <alignment horizontal="center" vertical="center"/>
    </xf>
    <xf numFmtId="0" fontId="57" fillId="0" borderId="0" xfId="0" applyFont="1" applyAlignment="1">
      <alignment wrapText="1"/>
    </xf>
    <xf numFmtId="0" fontId="57" fillId="2" borderId="0" xfId="0" applyFont="1" applyFill="1" applyAlignment="1">
      <alignment vertical="center" wrapText="1"/>
    </xf>
    <xf numFmtId="0" fontId="57" fillId="2" borderId="0" xfId="0" applyFont="1" applyFill="1" applyAlignment="1">
      <alignment horizontal="left" vertical="center" wrapText="1"/>
    </xf>
    <xf numFmtId="4" fontId="2" fillId="2" borderId="0" xfId="0" applyNumberFormat="1" applyFont="1" applyFill="1" applyAlignment="1" applyProtection="1">
      <alignment horizontal="center" vertical="center"/>
      <protection locked="0"/>
    </xf>
    <xf numFmtId="4" fontId="2" fillId="2" borderId="4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center" vertical="center"/>
    </xf>
    <xf numFmtId="3" fontId="4" fillId="0" borderId="0" xfId="0" applyNumberFormat="1" applyFont="1"/>
    <xf numFmtId="0" fontId="58" fillId="0" borderId="2" xfId="1656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17" fontId="2" fillId="0" borderId="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 applyProtection="1">
      <alignment horizontal="center" vertical="center"/>
      <protection locked="0"/>
    </xf>
    <xf numFmtId="3" fontId="4" fillId="2" borderId="8" xfId="0" applyNumberFormat="1" applyFont="1" applyFill="1" applyBorder="1" applyAlignment="1">
      <alignment horizontal="center" vertical="center"/>
    </xf>
    <xf numFmtId="0" fontId="58" fillId="0" borderId="8" xfId="1656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59" fillId="0" borderId="0" xfId="2" applyFont="1" applyAlignment="1">
      <alignment horizontal="left" vertical="center"/>
    </xf>
    <xf numFmtId="17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4" fillId="98" borderId="2" xfId="0" applyNumberFormat="1" applyFont="1" applyFill="1" applyBorder="1" applyAlignment="1">
      <alignment horizontal="center" vertical="center"/>
    </xf>
    <xf numFmtId="3" fontId="2" fillId="98" borderId="2" xfId="0" applyNumberFormat="1" applyFont="1" applyFill="1" applyBorder="1" applyAlignment="1">
      <alignment horizontal="center" vertical="center"/>
    </xf>
    <xf numFmtId="4" fontId="2" fillId="98" borderId="2" xfId="0" applyNumberFormat="1" applyFont="1" applyFill="1" applyBorder="1" applyAlignment="1">
      <alignment horizontal="center" vertical="center"/>
    </xf>
    <xf numFmtId="0" fontId="4" fillId="98" borderId="0" xfId="0" applyFont="1" applyFill="1"/>
    <xf numFmtId="0" fontId="2" fillId="0" borderId="2" xfId="0" applyFont="1" applyBorder="1"/>
    <xf numFmtId="3" fontId="2" fillId="98" borderId="8" xfId="0" applyNumberFormat="1" applyFont="1" applyFill="1" applyBorder="1" applyAlignment="1">
      <alignment horizontal="center" vertical="center"/>
    </xf>
    <xf numFmtId="3" fontId="2" fillId="98" borderId="3" xfId="0" applyNumberFormat="1" applyFont="1" applyFill="1" applyBorder="1" applyAlignment="1">
      <alignment horizontal="center" vertical="center"/>
    </xf>
    <xf numFmtId="4" fontId="2" fillId="98" borderId="2" xfId="0" applyNumberFormat="1" applyFont="1" applyFill="1" applyBorder="1" applyAlignment="1" applyProtection="1">
      <alignment horizontal="center" vertical="center"/>
      <protection locked="0"/>
    </xf>
    <xf numFmtId="3" fontId="2" fillId="99" borderId="2" xfId="0" applyNumberFormat="1" applyFont="1" applyFill="1" applyBorder="1" applyAlignment="1">
      <alignment horizontal="center" vertical="center"/>
    </xf>
    <xf numFmtId="4" fontId="2" fillId="99" borderId="2" xfId="0" applyNumberFormat="1" applyFont="1" applyFill="1" applyBorder="1" applyAlignment="1">
      <alignment horizontal="center" vertical="center"/>
    </xf>
    <xf numFmtId="0" fontId="2" fillId="98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0" fillId="0" borderId="0" xfId="0" applyFont="1"/>
    <xf numFmtId="0" fontId="61" fillId="0" borderId="2" xfId="0" applyFont="1" applyBorder="1" applyAlignment="1">
      <alignment horizontal="center" vertical="center" wrapText="1"/>
    </xf>
    <xf numFmtId="0" fontId="63" fillId="2" borderId="2" xfId="0" applyFont="1" applyFill="1" applyBorder="1" applyAlignment="1">
      <alignment horizontal="center" vertical="center" wrapText="1"/>
    </xf>
    <xf numFmtId="0" fontId="64" fillId="0" borderId="2" xfId="0" applyFont="1" applyBorder="1" applyAlignment="1">
      <alignment horizontal="center" vertical="center" wrapText="1"/>
    </xf>
    <xf numFmtId="169" fontId="64" fillId="0" borderId="2" xfId="0" applyNumberFormat="1" applyFont="1" applyBorder="1" applyAlignment="1">
      <alignment horizontal="center" vertical="center" wrapText="1"/>
    </xf>
    <xf numFmtId="0" fontId="63" fillId="0" borderId="2" xfId="0" applyFont="1" applyBorder="1"/>
    <xf numFmtId="169" fontId="63" fillId="0" borderId="2" xfId="0" applyNumberFormat="1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/>
    </xf>
    <xf numFmtId="169" fontId="61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98" borderId="9" xfId="0" applyFont="1" applyFill="1" applyBorder="1" applyAlignment="1">
      <alignment horizontal="center" vertical="center" wrapText="1"/>
    </xf>
    <xf numFmtId="0" fontId="4" fillId="98" borderId="9" xfId="0" applyFont="1" applyFill="1" applyBorder="1" applyAlignment="1">
      <alignment horizontal="center" vertical="center"/>
    </xf>
    <xf numFmtId="0" fontId="2" fillId="100" borderId="7" xfId="0" applyFont="1" applyFill="1" applyBorder="1" applyAlignment="1">
      <alignment horizontal="center" vertical="center" wrapText="1"/>
    </xf>
    <xf numFmtId="0" fontId="2" fillId="100" borderId="8" xfId="0" applyFont="1" applyFill="1" applyBorder="1" applyAlignment="1">
      <alignment horizontal="center" vertical="center" wrapText="1"/>
    </xf>
    <xf numFmtId="3" fontId="4" fillId="100" borderId="2" xfId="0" applyNumberFormat="1" applyFont="1" applyFill="1" applyBorder="1" applyAlignment="1">
      <alignment horizontal="center" vertical="center"/>
    </xf>
    <xf numFmtId="3" fontId="4" fillId="100" borderId="8" xfId="0" applyNumberFormat="1" applyFont="1" applyFill="1" applyBorder="1" applyAlignment="1">
      <alignment horizontal="center" vertical="center"/>
    </xf>
    <xf numFmtId="20" fontId="57" fillId="0" borderId="0" xfId="0" applyNumberFormat="1" applyFont="1" applyAlignment="1">
      <alignment wrapText="1"/>
    </xf>
    <xf numFmtId="0" fontId="2" fillId="100" borderId="3" xfId="0" applyFont="1" applyFill="1" applyBorder="1" applyAlignment="1">
      <alignment horizontal="center" vertical="center" wrapText="1"/>
    </xf>
    <xf numFmtId="0" fontId="2" fillId="100" borderId="2" xfId="0" applyFont="1" applyFill="1" applyBorder="1" applyAlignment="1">
      <alignment horizontal="center" vertical="center" wrapText="1"/>
    </xf>
    <xf numFmtId="0" fontId="2" fillId="100" borderId="2" xfId="0" applyFont="1" applyFill="1" applyBorder="1" applyAlignment="1">
      <alignment horizontal="center" vertical="center"/>
    </xf>
    <xf numFmtId="3" fontId="2" fillId="100" borderId="2" xfId="0" applyNumberFormat="1" applyFont="1" applyFill="1" applyBorder="1" applyAlignment="1">
      <alignment horizontal="center" vertical="center"/>
    </xf>
    <xf numFmtId="4" fontId="2" fillId="100" borderId="2" xfId="0" applyNumberFormat="1" applyFont="1" applyFill="1" applyBorder="1" applyAlignment="1">
      <alignment horizontal="center" vertical="center"/>
    </xf>
    <xf numFmtId="0" fontId="65" fillId="100" borderId="7" xfId="0" applyFont="1" applyFill="1" applyBorder="1" applyAlignment="1">
      <alignment horizontal="center" vertical="center" wrapText="1"/>
    </xf>
    <xf numFmtId="0" fontId="2" fillId="98" borderId="3" xfId="0" applyFont="1" applyFill="1" applyBorder="1" applyAlignment="1">
      <alignment horizontal="center" vertical="center" wrapText="1"/>
    </xf>
    <xf numFmtId="0" fontId="2" fillId="98" borderId="8" xfId="0" applyFont="1" applyFill="1" applyBorder="1" applyAlignment="1">
      <alignment horizontal="center" vertical="center" wrapText="1"/>
    </xf>
    <xf numFmtId="0" fontId="4" fillId="98" borderId="4" xfId="0" applyFont="1" applyFill="1" applyBorder="1" applyAlignment="1">
      <alignment horizontal="center" vertical="center"/>
    </xf>
    <xf numFmtId="0" fontId="4" fillId="98" borderId="5" xfId="0" applyFont="1" applyFill="1" applyBorder="1" applyAlignment="1">
      <alignment horizontal="center" vertical="center"/>
    </xf>
    <xf numFmtId="0" fontId="4" fillId="98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57" fillId="2" borderId="11" xfId="0" applyFont="1" applyFill="1" applyBorder="1" applyAlignment="1">
      <alignment vertical="center" wrapText="1"/>
    </xf>
    <xf numFmtId="0" fontId="57" fillId="2" borderId="10" xfId="0" applyFont="1" applyFill="1" applyBorder="1" applyAlignment="1">
      <alignment vertical="center" wrapText="1"/>
    </xf>
    <xf numFmtId="0" fontId="57" fillId="2" borderId="9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7" fillId="2" borderId="4" xfId="0" applyFont="1" applyFill="1" applyBorder="1" applyAlignment="1">
      <alignment vertical="center" wrapText="1"/>
    </xf>
    <xf numFmtId="0" fontId="57" fillId="2" borderId="5" xfId="0" applyFont="1" applyFill="1" applyBorder="1" applyAlignment="1">
      <alignment vertical="center" wrapText="1"/>
    </xf>
    <xf numFmtId="0" fontId="57" fillId="2" borderId="6" xfId="0" applyFont="1" applyFill="1" applyBorder="1" applyAlignment="1">
      <alignment vertical="center" wrapText="1"/>
    </xf>
    <xf numFmtId="0" fontId="57" fillId="0" borderId="2" xfId="0" applyFont="1" applyBorder="1" applyAlignment="1">
      <alignment horizontal="left" vertical="center" wrapText="1"/>
    </xf>
    <xf numFmtId="20" fontId="57" fillId="2" borderId="36" xfId="0" applyNumberFormat="1" applyFont="1" applyFill="1" applyBorder="1" applyAlignment="1">
      <alignment wrapText="1"/>
    </xf>
    <xf numFmtId="20" fontId="57" fillId="2" borderId="37" xfId="0" applyNumberFormat="1" applyFont="1" applyFill="1" applyBorder="1" applyAlignment="1">
      <alignment wrapText="1"/>
    </xf>
    <xf numFmtId="20" fontId="57" fillId="2" borderId="1" xfId="0" applyNumberFormat="1" applyFont="1" applyFill="1" applyBorder="1" applyAlignment="1">
      <alignment wrapText="1"/>
    </xf>
    <xf numFmtId="0" fontId="57" fillId="2" borderId="38" xfId="0" applyFont="1" applyFill="1" applyBorder="1" applyAlignment="1">
      <alignment wrapText="1"/>
    </xf>
    <xf numFmtId="20" fontId="4" fillId="0" borderId="2" xfId="0" applyNumberFormat="1" applyFont="1" applyBorder="1" applyAlignment="1">
      <alignment horizontal="left" wrapText="1"/>
    </xf>
    <xf numFmtId="0" fontId="57" fillId="2" borderId="34" xfId="0" applyFont="1" applyFill="1" applyBorder="1" applyAlignment="1">
      <alignment wrapText="1"/>
    </xf>
    <xf numFmtId="0" fontId="57" fillId="2" borderId="0" xfId="0" applyFont="1" applyFill="1" applyAlignment="1">
      <alignment wrapText="1"/>
    </xf>
    <xf numFmtId="0" fontId="57" fillId="2" borderId="35" xfId="0" applyFont="1" applyFill="1" applyBorder="1" applyAlignment="1">
      <alignment wrapText="1"/>
    </xf>
    <xf numFmtId="20" fontId="57" fillId="2" borderId="4" xfId="0" applyNumberFormat="1" applyFont="1" applyFill="1" applyBorder="1" applyAlignment="1">
      <alignment wrapText="1"/>
    </xf>
    <xf numFmtId="20" fontId="57" fillId="2" borderId="5" xfId="0" applyNumberFormat="1" applyFont="1" applyFill="1" applyBorder="1" applyAlignment="1">
      <alignment wrapText="1"/>
    </xf>
    <xf numFmtId="20" fontId="57" fillId="2" borderId="6" xfId="0" applyNumberFormat="1" applyFont="1" applyFill="1" applyBorder="1" applyAlignment="1">
      <alignment wrapText="1"/>
    </xf>
    <xf numFmtId="0" fontId="57" fillId="0" borderId="2" xfId="0" applyFont="1" applyBorder="1" applyAlignment="1">
      <alignment horizontal="left" wrapText="1"/>
    </xf>
    <xf numFmtId="0" fontId="57" fillId="2" borderId="2" xfId="0" applyFont="1" applyFill="1" applyBorder="1" applyAlignment="1">
      <alignment vertical="center" wrapText="1"/>
    </xf>
    <xf numFmtId="0" fontId="57" fillId="2" borderId="4" xfId="0" applyFont="1" applyFill="1" applyBorder="1" applyAlignment="1">
      <alignment wrapText="1"/>
    </xf>
    <xf numFmtId="0" fontId="57" fillId="2" borderId="5" xfId="0" applyFont="1" applyFill="1" applyBorder="1" applyAlignment="1">
      <alignment wrapText="1"/>
    </xf>
    <xf numFmtId="0" fontId="57" fillId="2" borderId="6" xfId="0" applyFont="1" applyFill="1" applyBorder="1" applyAlignment="1">
      <alignment wrapText="1"/>
    </xf>
    <xf numFmtId="0" fontId="57" fillId="0" borderId="38" xfId="0" applyFont="1" applyBorder="1" applyAlignment="1">
      <alignment horizontal="left" wrapText="1"/>
    </xf>
    <xf numFmtId="20" fontId="57" fillId="0" borderId="3" xfId="0" applyNumberFormat="1" applyFont="1" applyBorder="1" applyAlignment="1">
      <alignment horizontal="left" vertical="top" wrapText="1"/>
    </xf>
    <xf numFmtId="20" fontId="57" fillId="0" borderId="8" xfId="0" applyNumberFormat="1" applyFont="1" applyBorder="1" applyAlignment="1">
      <alignment horizontal="left" vertical="top" wrapText="1"/>
    </xf>
    <xf numFmtId="0" fontId="2" fillId="99" borderId="3" xfId="0" applyFont="1" applyFill="1" applyBorder="1" applyAlignment="1">
      <alignment horizontal="center" vertical="center" wrapText="1"/>
    </xf>
    <xf numFmtId="0" fontId="2" fillId="99" borderId="7" xfId="0" applyFont="1" applyFill="1" applyBorder="1" applyAlignment="1">
      <alignment horizontal="center" vertical="center" wrapText="1"/>
    </xf>
    <xf numFmtId="0" fontId="2" fillId="99" borderId="8" xfId="0" applyFont="1" applyFill="1" applyBorder="1" applyAlignment="1">
      <alignment horizontal="center" vertical="center" wrapText="1"/>
    </xf>
    <xf numFmtId="20" fontId="57" fillId="0" borderId="2" xfId="0" applyNumberFormat="1" applyFont="1" applyBorder="1" applyAlignment="1">
      <alignment wrapText="1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98" borderId="4" xfId="0" applyFont="1" applyFill="1" applyBorder="1" applyAlignment="1">
      <alignment horizontal="center" vertical="center" wrapText="1"/>
    </xf>
    <xf numFmtId="0" fontId="4" fillId="98" borderId="5" xfId="0" applyFont="1" applyFill="1" applyBorder="1" applyAlignment="1">
      <alignment horizontal="center" vertical="center" wrapText="1"/>
    </xf>
    <xf numFmtId="0" fontId="4" fillId="98" borderId="6" xfId="0" applyFont="1" applyFill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center" wrapText="1"/>
    </xf>
    <xf numFmtId="0" fontId="11" fillId="4" borderId="0" xfId="0" applyFont="1" applyFill="1" applyAlignment="1">
      <alignment horizontal="left" vertical="center" wrapText="1"/>
    </xf>
    <xf numFmtId="0" fontId="9" fillId="0" borderId="2" xfId="3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</cellXfs>
  <cellStyles count="1707">
    <cellStyle name="_graus_min_seg" xfId="36"/>
    <cellStyle name="_poços_igam_LG" xfId="37"/>
    <cellStyle name="20% - Accent1" xfId="42"/>
    <cellStyle name="20% - Accent1 2" xfId="86"/>
    <cellStyle name="20% - Accent1 2 2" xfId="1123"/>
    <cellStyle name="20% - Accent1 3" xfId="1292"/>
    <cellStyle name="20% - Accent2" xfId="43"/>
    <cellStyle name="20% - Accent2 2" xfId="87"/>
    <cellStyle name="20% - Accent2 2 2" xfId="1296"/>
    <cellStyle name="20% - Accent2 3" xfId="1295"/>
    <cellStyle name="20% - Accent3" xfId="44"/>
    <cellStyle name="20% - Accent3 2" xfId="88"/>
    <cellStyle name="20% - Accent3 2 2" xfId="1294"/>
    <cellStyle name="20% - Accent3 3" xfId="1293"/>
    <cellStyle name="20% - Accent4" xfId="45"/>
    <cellStyle name="20% - Accent4 2" xfId="89"/>
    <cellStyle name="20% - Accent4 2 2" xfId="1291"/>
    <cellStyle name="20% - Accent4 3" xfId="1290"/>
    <cellStyle name="20% - Accent5" xfId="46"/>
    <cellStyle name="20% - Accent5 2" xfId="90"/>
    <cellStyle name="20% - Accent5 2 2" xfId="1289"/>
    <cellStyle name="20% - Accent5 3" xfId="1288"/>
    <cellStyle name="20% - Accent6" xfId="47"/>
    <cellStyle name="20% - Accent6 2" xfId="91"/>
    <cellStyle name="20% - Accent6 2 2" xfId="1305"/>
    <cellStyle name="20% - Accent6 3" xfId="1287"/>
    <cellStyle name="20% - Ênfase1" xfId="18" builtinId="30" customBuiltin="1"/>
    <cellStyle name="20% - Ênfase1 2" xfId="93"/>
    <cellStyle name="20% - Ênfase1 2 2" xfId="94"/>
    <cellStyle name="20% - Ênfase1 2 2 2" xfId="95"/>
    <cellStyle name="20% - Ênfase1 2 2 2 2" xfId="1286"/>
    <cellStyle name="20% - Ênfase1 2 2 3" xfId="96"/>
    <cellStyle name="20% - Ênfase1 2 2 3 2" xfId="1285"/>
    <cellStyle name="20% - Ênfase1 2 2 4" xfId="1284"/>
    <cellStyle name="20% - Ênfase1 2 3" xfId="97"/>
    <cellStyle name="20% - Ênfase1 2 3 2" xfId="1304"/>
    <cellStyle name="20% - Ênfase1 2 4" xfId="98"/>
    <cellStyle name="20% - Ênfase1 2 4 2" xfId="1283"/>
    <cellStyle name="20% - Ênfase1 2 5" xfId="1282"/>
    <cellStyle name="20% - Ênfase1 3" xfId="99"/>
    <cellStyle name="20% - Ênfase1 3 2" xfId="100"/>
    <cellStyle name="20% - Ênfase1 3 2 2" xfId="1281"/>
    <cellStyle name="20% - Ênfase1 3 3" xfId="101"/>
    <cellStyle name="20% - Ênfase1 3 3 2" xfId="1280"/>
    <cellStyle name="20% - Ênfase1 3 4" xfId="1279"/>
    <cellStyle name="20% - Ênfase1 3 5" xfId="1409"/>
    <cellStyle name="20% - Ênfase1 4" xfId="102"/>
    <cellStyle name="20% - Ênfase1 4 2" xfId="1278"/>
    <cellStyle name="20% - Ênfase1 4 3" xfId="1410"/>
    <cellStyle name="20% - Ênfase1 5" xfId="92"/>
    <cellStyle name="20% - Ênfase1 5 2" xfId="1411"/>
    <cellStyle name="20% - Ênfase1 6" xfId="1526"/>
    <cellStyle name="20% - Ênfase2" xfId="21" builtinId="34" customBuiltin="1"/>
    <cellStyle name="20% - Ênfase2 2" xfId="104"/>
    <cellStyle name="20% - Ênfase2 2 2" xfId="105"/>
    <cellStyle name="20% - Ênfase2 2 2 2" xfId="106"/>
    <cellStyle name="20% - Ênfase2 2 2 2 2" xfId="1277"/>
    <cellStyle name="20% - Ênfase2 2 2 3" xfId="107"/>
    <cellStyle name="20% - Ênfase2 2 2 3 2" xfId="1276"/>
    <cellStyle name="20% - Ênfase2 2 2 4" xfId="1275"/>
    <cellStyle name="20% - Ênfase2 2 3" xfId="108"/>
    <cellStyle name="20% - Ênfase2 2 3 2" xfId="1274"/>
    <cellStyle name="20% - Ênfase2 2 4" xfId="109"/>
    <cellStyle name="20% - Ênfase2 2 4 2" xfId="1273"/>
    <cellStyle name="20% - Ênfase2 2 5" xfId="1272"/>
    <cellStyle name="20% - Ênfase2 3" xfId="110"/>
    <cellStyle name="20% - Ênfase2 3 2" xfId="111"/>
    <cellStyle name="20% - Ênfase2 3 2 2" xfId="1271"/>
    <cellStyle name="20% - Ênfase2 3 3" xfId="112"/>
    <cellStyle name="20% - Ênfase2 3 3 2" xfId="1270"/>
    <cellStyle name="20% - Ênfase2 3 4" xfId="1269"/>
    <cellStyle name="20% - Ênfase2 3 5" xfId="1412"/>
    <cellStyle name="20% - Ênfase2 4" xfId="113"/>
    <cellStyle name="20% - Ênfase2 4 2" xfId="1268"/>
    <cellStyle name="20% - Ênfase2 4 3" xfId="1413"/>
    <cellStyle name="20% - Ênfase2 5" xfId="103"/>
    <cellStyle name="20% - Ênfase2 5 2" xfId="1414"/>
    <cellStyle name="20% - Ênfase2 6" xfId="1527"/>
    <cellStyle name="20% - Ênfase3" xfId="24" builtinId="38" customBuiltin="1"/>
    <cellStyle name="20% - Ênfase3 2" xfId="115"/>
    <cellStyle name="20% - Ênfase3 2 2" xfId="116"/>
    <cellStyle name="20% - Ênfase3 2 2 2" xfId="117"/>
    <cellStyle name="20% - Ênfase3 2 2 2 2" xfId="1267"/>
    <cellStyle name="20% - Ênfase3 2 2 3" xfId="1266"/>
    <cellStyle name="20% - Ênfase3 2 3" xfId="118"/>
    <cellStyle name="20% - Ênfase3 2 3 2" xfId="119"/>
    <cellStyle name="20% - Ênfase3 2 3 2 2" xfId="1265"/>
    <cellStyle name="20% - Ênfase3 2 3 3" xfId="1264"/>
    <cellStyle name="20% - Ênfase3 2 4" xfId="1263"/>
    <cellStyle name="20% - Ênfase3 3" xfId="120"/>
    <cellStyle name="20% - Ênfase3 3 2" xfId="121"/>
    <cellStyle name="20% - Ênfase3 3 2 2" xfId="1262"/>
    <cellStyle name="20% - Ênfase3 3 3" xfId="1261"/>
    <cellStyle name="20% - Ênfase3 3 4" xfId="1415"/>
    <cellStyle name="20% - Ênfase3 4" xfId="122"/>
    <cellStyle name="20% - Ênfase3 4 2" xfId="1260"/>
    <cellStyle name="20% - Ênfase3 4 3" xfId="1416"/>
    <cellStyle name="20% - Ênfase3 5" xfId="114"/>
    <cellStyle name="20% - Ênfase3 5 2" xfId="1417"/>
    <cellStyle name="20% - Ênfase3 6" xfId="1528"/>
    <cellStyle name="20% - Ênfase4" xfId="27" builtinId="42" customBuiltin="1"/>
    <cellStyle name="20% - Ênfase4 2" xfId="124"/>
    <cellStyle name="20% - Ênfase4 2 2" xfId="125"/>
    <cellStyle name="20% - Ênfase4 2 2 2" xfId="126"/>
    <cellStyle name="20% - Ênfase4 2 2 2 2" xfId="1259"/>
    <cellStyle name="20% - Ênfase4 2 2 3" xfId="127"/>
    <cellStyle name="20% - Ênfase4 2 2 3 2" xfId="1258"/>
    <cellStyle name="20% - Ênfase4 2 2 4" xfId="1257"/>
    <cellStyle name="20% - Ênfase4 2 3" xfId="128"/>
    <cellStyle name="20% - Ênfase4 2 3 2" xfId="1256"/>
    <cellStyle name="20% - Ênfase4 2 4" xfId="129"/>
    <cellStyle name="20% - Ênfase4 2 4 2" xfId="1255"/>
    <cellStyle name="20% - Ênfase4 2 5" xfId="1254"/>
    <cellStyle name="20% - Ênfase4 3" xfId="130"/>
    <cellStyle name="20% - Ênfase4 3 2" xfId="131"/>
    <cellStyle name="20% - Ênfase4 3 2 2" xfId="1253"/>
    <cellStyle name="20% - Ênfase4 3 3" xfId="132"/>
    <cellStyle name="20% - Ênfase4 3 3 2" xfId="1252"/>
    <cellStyle name="20% - Ênfase4 3 4" xfId="1251"/>
    <cellStyle name="20% - Ênfase4 3 5" xfId="1418"/>
    <cellStyle name="20% - Ênfase4 4" xfId="133"/>
    <cellStyle name="20% - Ênfase4 4 2" xfId="1250"/>
    <cellStyle name="20% - Ênfase4 4 3" xfId="1419"/>
    <cellStyle name="20% - Ênfase4 5" xfId="123"/>
    <cellStyle name="20% - Ênfase4 5 2" xfId="1420"/>
    <cellStyle name="20% - Ênfase4 6" xfId="1529"/>
    <cellStyle name="20% - Ênfase5" xfId="30" builtinId="46" customBuiltin="1"/>
    <cellStyle name="20% - Ênfase5 2" xfId="135"/>
    <cellStyle name="20% - Ênfase5 2 2" xfId="136"/>
    <cellStyle name="20% - Ênfase5 2 2 2" xfId="137"/>
    <cellStyle name="20% - Ênfase5 2 2 2 2" xfId="1249"/>
    <cellStyle name="20% - Ênfase5 2 2 3" xfId="138"/>
    <cellStyle name="20% - Ênfase5 2 2 3 2" xfId="1248"/>
    <cellStyle name="20% - Ênfase5 2 2 4" xfId="139"/>
    <cellStyle name="20% - Ênfase5 2 2 4 2" xfId="1247"/>
    <cellStyle name="20% - Ênfase5 2 2 5" xfId="1246"/>
    <cellStyle name="20% - Ênfase5 2 3" xfId="140"/>
    <cellStyle name="20% - Ênfase5 2 3 2" xfId="141"/>
    <cellStyle name="20% - Ênfase5 2 3 2 2" xfId="1245"/>
    <cellStyle name="20% - Ênfase5 2 3 3" xfId="1244"/>
    <cellStyle name="20% - Ênfase5 2 4" xfId="142"/>
    <cellStyle name="20% - Ênfase5 2 4 2" xfId="1243"/>
    <cellStyle name="20% - Ênfase5 2 5" xfId="1242"/>
    <cellStyle name="20% - Ênfase5 3" xfId="143"/>
    <cellStyle name="20% - Ênfase5 3 2" xfId="144"/>
    <cellStyle name="20% - Ênfase5 3 2 2" xfId="145"/>
    <cellStyle name="20% - Ênfase5 3 2 2 2" xfId="1241"/>
    <cellStyle name="20% - Ênfase5 3 2 3" xfId="1240"/>
    <cellStyle name="20% - Ênfase5 3 3" xfId="146"/>
    <cellStyle name="20% - Ênfase5 3 3 2" xfId="1239"/>
    <cellStyle name="20% - Ênfase5 3 4" xfId="1238"/>
    <cellStyle name="20% - Ênfase5 3 5" xfId="1421"/>
    <cellStyle name="20% - Ênfase5 4" xfId="147"/>
    <cellStyle name="20% - Ênfase5 4 2" xfId="1237"/>
    <cellStyle name="20% - Ênfase5 4 3" xfId="1422"/>
    <cellStyle name="20% - Ênfase5 5" xfId="134"/>
    <cellStyle name="20% - Ênfase5 5 2" xfId="1423"/>
    <cellStyle name="20% - Ênfase5 6" xfId="1530"/>
    <cellStyle name="20% - Ênfase6" xfId="33" builtinId="50" customBuiltin="1"/>
    <cellStyle name="20% - Ênfase6 2" xfId="149"/>
    <cellStyle name="20% - Ênfase6 2 2" xfId="150"/>
    <cellStyle name="20% - Ênfase6 2 2 2" xfId="151"/>
    <cellStyle name="20% - Ênfase6 2 2 2 2" xfId="1236"/>
    <cellStyle name="20% - Ênfase6 2 2 3" xfId="152"/>
    <cellStyle name="20% - Ênfase6 2 2 3 2" xfId="1235"/>
    <cellStyle name="20% - Ênfase6 2 2 4" xfId="153"/>
    <cellStyle name="20% - Ênfase6 2 2 4 2" xfId="1234"/>
    <cellStyle name="20% - Ênfase6 2 2 5" xfId="1233"/>
    <cellStyle name="20% - Ênfase6 2 3" xfId="154"/>
    <cellStyle name="20% - Ênfase6 2 3 2" xfId="155"/>
    <cellStyle name="20% - Ênfase6 2 3 2 2" xfId="1232"/>
    <cellStyle name="20% - Ênfase6 2 3 3" xfId="1231"/>
    <cellStyle name="20% - Ênfase6 2 4" xfId="156"/>
    <cellStyle name="20% - Ênfase6 2 4 2" xfId="1230"/>
    <cellStyle name="20% - Ênfase6 2 5" xfId="1229"/>
    <cellStyle name="20% - Ênfase6 3" xfId="157"/>
    <cellStyle name="20% - Ênfase6 3 2" xfId="158"/>
    <cellStyle name="20% - Ênfase6 3 2 2" xfId="159"/>
    <cellStyle name="20% - Ênfase6 3 2 2 2" xfId="1228"/>
    <cellStyle name="20% - Ênfase6 3 2 3" xfId="1227"/>
    <cellStyle name="20% - Ênfase6 3 3" xfId="160"/>
    <cellStyle name="20% - Ênfase6 3 3 2" xfId="1226"/>
    <cellStyle name="20% - Ênfase6 3 4" xfId="1225"/>
    <cellStyle name="20% - Ênfase6 3 5" xfId="1424"/>
    <cellStyle name="20% - Ênfase6 4" xfId="161"/>
    <cellStyle name="20% - Ênfase6 4 2" xfId="1224"/>
    <cellStyle name="20% - Ênfase6 4 3" xfId="1425"/>
    <cellStyle name="20% - Ênfase6 5" xfId="148"/>
    <cellStyle name="20% - Ênfase6 5 2" xfId="1426"/>
    <cellStyle name="20% - Ênfase6 6" xfId="1531"/>
    <cellStyle name="40% - Accent1" xfId="48"/>
    <cellStyle name="40% - Accent1 2" xfId="162"/>
    <cellStyle name="40% - Accent1 2 2" xfId="1223"/>
    <cellStyle name="40% - Accent1 3" xfId="1222"/>
    <cellStyle name="40% - Accent2" xfId="49"/>
    <cellStyle name="40% - Accent2 2" xfId="163"/>
    <cellStyle name="40% - Accent2 2 2" xfId="1221"/>
    <cellStyle name="40% - Accent2 3" xfId="1220"/>
    <cellStyle name="40% - Accent3" xfId="50"/>
    <cellStyle name="40% - Accent3 2" xfId="164"/>
    <cellStyle name="40% - Accent3 2 2" xfId="1219"/>
    <cellStyle name="40% - Accent3 3" xfId="1218"/>
    <cellStyle name="40% - Accent4" xfId="51"/>
    <cellStyle name="40% - Accent4 2" xfId="165"/>
    <cellStyle name="40% - Accent4 2 2" xfId="1217"/>
    <cellStyle name="40% - Accent4 3" xfId="1122"/>
    <cellStyle name="40% - Accent5" xfId="52"/>
    <cellStyle name="40% - Accent5 2" xfId="166"/>
    <cellStyle name="40% - Accent5 2 2" xfId="1216"/>
    <cellStyle name="40% - Accent5 3" xfId="1215"/>
    <cellStyle name="40% - Accent6" xfId="53"/>
    <cellStyle name="40% - Accent6 2" xfId="167"/>
    <cellStyle name="40% - Accent6 2 2" xfId="1214"/>
    <cellStyle name="40% - Accent6 3" xfId="1213"/>
    <cellStyle name="40% - Ênfase1" xfId="19" builtinId="31" customBuiltin="1"/>
    <cellStyle name="40% - Ênfase1 2" xfId="169"/>
    <cellStyle name="40% - Ênfase1 2 2" xfId="170"/>
    <cellStyle name="40% - Ênfase1 2 2 2" xfId="171"/>
    <cellStyle name="40% - Ênfase1 2 2 2 2" xfId="1212"/>
    <cellStyle name="40% - Ênfase1 2 2 3" xfId="1211"/>
    <cellStyle name="40% - Ênfase1 2 3" xfId="172"/>
    <cellStyle name="40% - Ênfase1 2 3 2" xfId="1210"/>
    <cellStyle name="40% - Ênfase1 2 4" xfId="1209"/>
    <cellStyle name="40% - Ênfase1 3" xfId="173"/>
    <cellStyle name="40% - Ênfase1 3 2" xfId="174"/>
    <cellStyle name="40% - Ênfase1 3 2 2" xfId="1208"/>
    <cellStyle name="40% - Ênfase1 3 3" xfId="1207"/>
    <cellStyle name="40% - Ênfase1 3 4" xfId="1427"/>
    <cellStyle name="40% - Ênfase1 4" xfId="175"/>
    <cellStyle name="40% - Ênfase1 4 2" xfId="1206"/>
    <cellStyle name="40% - Ênfase1 4 3" xfId="1428"/>
    <cellStyle name="40% - Ênfase1 5" xfId="168"/>
    <cellStyle name="40% - Ênfase1 5 2" xfId="1429"/>
    <cellStyle name="40% - Ênfase1 6" xfId="1532"/>
    <cellStyle name="40% - Ênfase2" xfId="22" builtinId="35" customBuiltin="1"/>
    <cellStyle name="40% - Ênfase2 2" xfId="177"/>
    <cellStyle name="40% - Ênfase2 2 2" xfId="178"/>
    <cellStyle name="40% - Ênfase2 2 2 2" xfId="179"/>
    <cellStyle name="40% - Ênfase2 2 2 2 2" xfId="1205"/>
    <cellStyle name="40% - Ênfase2 2 2 3" xfId="1204"/>
    <cellStyle name="40% - Ênfase2 2 3" xfId="180"/>
    <cellStyle name="40% - Ênfase2 2 3 2" xfId="1203"/>
    <cellStyle name="40% - Ênfase2 2 4" xfId="1202"/>
    <cellStyle name="40% - Ênfase2 3" xfId="181"/>
    <cellStyle name="40% - Ênfase2 3 2" xfId="182"/>
    <cellStyle name="40% - Ênfase2 3 2 2" xfId="1201"/>
    <cellStyle name="40% - Ênfase2 3 3" xfId="1200"/>
    <cellStyle name="40% - Ênfase2 3 4" xfId="1430"/>
    <cellStyle name="40% - Ênfase2 4" xfId="183"/>
    <cellStyle name="40% - Ênfase2 4 2" xfId="1199"/>
    <cellStyle name="40% - Ênfase2 4 3" xfId="1431"/>
    <cellStyle name="40% - Ênfase2 5" xfId="176"/>
    <cellStyle name="40% - Ênfase2 5 2" xfId="1432"/>
    <cellStyle name="40% - Ênfase2 6" xfId="1533"/>
    <cellStyle name="40% - Ênfase3" xfId="25" builtinId="39" customBuiltin="1"/>
    <cellStyle name="40% - Ênfase3 2" xfId="185"/>
    <cellStyle name="40% - Ênfase3 2 2" xfId="186"/>
    <cellStyle name="40% - Ênfase3 2 2 2" xfId="187"/>
    <cellStyle name="40% - Ênfase3 2 2 2 2" xfId="1198"/>
    <cellStyle name="40% - Ênfase3 2 2 3" xfId="1197"/>
    <cellStyle name="40% - Ênfase3 2 3" xfId="188"/>
    <cellStyle name="40% - Ênfase3 2 3 2" xfId="1196"/>
    <cellStyle name="40% - Ênfase3 2 4" xfId="1195"/>
    <cellStyle name="40% - Ênfase3 3" xfId="189"/>
    <cellStyle name="40% - Ênfase3 3 2" xfId="190"/>
    <cellStyle name="40% - Ênfase3 3 2 2" xfId="1194"/>
    <cellStyle name="40% - Ênfase3 3 3" xfId="1193"/>
    <cellStyle name="40% - Ênfase3 3 4" xfId="1433"/>
    <cellStyle name="40% - Ênfase3 4" xfId="191"/>
    <cellStyle name="40% - Ênfase3 4 2" xfId="1192"/>
    <cellStyle name="40% - Ênfase3 4 3" xfId="1434"/>
    <cellStyle name="40% - Ênfase3 5" xfId="184"/>
    <cellStyle name="40% - Ênfase3 5 2" xfId="1435"/>
    <cellStyle name="40% - Ênfase3 6" xfId="1534"/>
    <cellStyle name="40% - Ênfase4" xfId="28" builtinId="43" customBuiltin="1"/>
    <cellStyle name="40% - Ênfase4 2" xfId="193"/>
    <cellStyle name="40% - Ênfase4 2 2" xfId="194"/>
    <cellStyle name="40% - Ênfase4 2 2 2" xfId="195"/>
    <cellStyle name="40% - Ênfase4 2 2 2 2" xfId="1191"/>
    <cellStyle name="40% - Ênfase4 2 2 3" xfId="196"/>
    <cellStyle name="40% - Ênfase4 2 2 3 2" xfId="1190"/>
    <cellStyle name="40% - Ênfase4 2 2 4" xfId="1189"/>
    <cellStyle name="40% - Ênfase4 2 3" xfId="197"/>
    <cellStyle name="40% - Ênfase4 2 3 2" xfId="1188"/>
    <cellStyle name="40% - Ênfase4 2 4" xfId="198"/>
    <cellStyle name="40% - Ênfase4 2 4 2" xfId="1187"/>
    <cellStyle name="40% - Ênfase4 2 5" xfId="1186"/>
    <cellStyle name="40% - Ênfase4 3" xfId="199"/>
    <cellStyle name="40% - Ênfase4 3 2" xfId="200"/>
    <cellStyle name="40% - Ênfase4 3 2 2" xfId="1185"/>
    <cellStyle name="40% - Ênfase4 3 3" xfId="201"/>
    <cellStyle name="40% - Ênfase4 3 3 2" xfId="1184"/>
    <cellStyle name="40% - Ênfase4 3 4" xfId="1183"/>
    <cellStyle name="40% - Ênfase4 3 5" xfId="1436"/>
    <cellStyle name="40% - Ênfase4 4" xfId="202"/>
    <cellStyle name="40% - Ênfase4 4 2" xfId="1182"/>
    <cellStyle name="40% - Ênfase4 4 3" xfId="1437"/>
    <cellStyle name="40% - Ênfase4 5" xfId="192"/>
    <cellStyle name="40% - Ênfase4 5 2" xfId="1438"/>
    <cellStyle name="40% - Ênfase4 6" xfId="1535"/>
    <cellStyle name="40% - Ênfase5" xfId="31" builtinId="47" customBuiltin="1"/>
    <cellStyle name="40% - Ênfase5 2" xfId="204"/>
    <cellStyle name="40% - Ênfase5 2 2" xfId="205"/>
    <cellStyle name="40% - Ênfase5 2 2 2" xfId="206"/>
    <cellStyle name="40% - Ênfase5 2 2 2 2" xfId="1181"/>
    <cellStyle name="40% - Ênfase5 2 2 3" xfId="1180"/>
    <cellStyle name="40% - Ênfase5 2 3" xfId="207"/>
    <cellStyle name="40% - Ênfase5 2 3 2" xfId="1179"/>
    <cellStyle name="40% - Ênfase5 2 4" xfId="1178"/>
    <cellStyle name="40% - Ênfase5 3" xfId="208"/>
    <cellStyle name="40% - Ênfase5 3 2" xfId="209"/>
    <cellStyle name="40% - Ênfase5 3 2 2" xfId="1177"/>
    <cellStyle name="40% - Ênfase5 3 3" xfId="1176"/>
    <cellStyle name="40% - Ênfase5 3 4" xfId="1439"/>
    <cellStyle name="40% - Ênfase5 4" xfId="210"/>
    <cellStyle name="40% - Ênfase5 4 2" xfId="1175"/>
    <cellStyle name="40% - Ênfase5 4 3" xfId="1440"/>
    <cellStyle name="40% - Ênfase5 5" xfId="203"/>
    <cellStyle name="40% - Ênfase5 5 2" xfId="1441"/>
    <cellStyle name="40% - Ênfase5 6" xfId="1536"/>
    <cellStyle name="40% - Ênfase6" xfId="34" builtinId="51" customBuiltin="1"/>
    <cellStyle name="40% - Ênfase6 2" xfId="212"/>
    <cellStyle name="40% - Ênfase6 2 2" xfId="213"/>
    <cellStyle name="40% - Ênfase6 2 2 2" xfId="214"/>
    <cellStyle name="40% - Ênfase6 2 2 2 2" xfId="1174"/>
    <cellStyle name="40% - Ênfase6 2 2 3" xfId="215"/>
    <cellStyle name="40% - Ênfase6 2 2 3 2" xfId="1173"/>
    <cellStyle name="40% - Ênfase6 2 2 4" xfId="1172"/>
    <cellStyle name="40% - Ênfase6 2 3" xfId="216"/>
    <cellStyle name="40% - Ênfase6 2 3 2" xfId="1171"/>
    <cellStyle name="40% - Ênfase6 2 4" xfId="217"/>
    <cellStyle name="40% - Ênfase6 2 4 2" xfId="1121"/>
    <cellStyle name="40% - Ênfase6 2 5" xfId="1170"/>
    <cellStyle name="40% - Ênfase6 3" xfId="218"/>
    <cellStyle name="40% - Ênfase6 3 2" xfId="219"/>
    <cellStyle name="40% - Ênfase6 3 2 2" xfId="220"/>
    <cellStyle name="40% - Ênfase6 3 2 2 2" xfId="1169"/>
    <cellStyle name="40% - Ênfase6 3 2 3" xfId="1168"/>
    <cellStyle name="40% - Ênfase6 3 3" xfId="221"/>
    <cellStyle name="40% - Ênfase6 3 3 2" xfId="1167"/>
    <cellStyle name="40% - Ênfase6 3 4" xfId="1166"/>
    <cellStyle name="40% - Ênfase6 3 5" xfId="1442"/>
    <cellStyle name="40% - Ênfase6 4" xfId="222"/>
    <cellStyle name="40% - Ênfase6 4 2" xfId="1165"/>
    <cellStyle name="40% - Ênfase6 4 3" xfId="1443"/>
    <cellStyle name="40% - Ênfase6 5" xfId="211"/>
    <cellStyle name="40% - Ênfase6 5 2" xfId="1444"/>
    <cellStyle name="40% - Ênfase6 6" xfId="1537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60% - Ênfase1 2" xfId="224"/>
    <cellStyle name="60% - Ênfase1 2 2" xfId="225"/>
    <cellStyle name="60% - Ênfase1 3" xfId="226"/>
    <cellStyle name="60% - Ênfase1 4" xfId="227"/>
    <cellStyle name="60% - Ênfase1 4 2" xfId="1445"/>
    <cellStyle name="60% - Ênfase1 5" xfId="223"/>
    <cellStyle name="60% - Ênfase1 6" xfId="1403"/>
    <cellStyle name="60% - Ênfase1 6 2" xfId="1538"/>
    <cellStyle name="60% - Ênfase2 2" xfId="229"/>
    <cellStyle name="60% - Ênfase2 2 2" xfId="230"/>
    <cellStyle name="60% - Ênfase2 3" xfId="231"/>
    <cellStyle name="60% - Ênfase2 4" xfId="232"/>
    <cellStyle name="60% - Ênfase2 4 2" xfId="1446"/>
    <cellStyle name="60% - Ênfase2 5" xfId="228"/>
    <cellStyle name="60% - Ênfase2 6" xfId="1404"/>
    <cellStyle name="60% - Ênfase2 6 2" xfId="1539"/>
    <cellStyle name="60% - Ênfase3 2" xfId="234"/>
    <cellStyle name="60% - Ênfase3 2 2" xfId="235"/>
    <cellStyle name="60% - Ênfase3 3" xfId="236"/>
    <cellStyle name="60% - Ênfase3 3 2" xfId="1447"/>
    <cellStyle name="60% - Ênfase3 4" xfId="237"/>
    <cellStyle name="60% - Ênfase3 4 2" xfId="1448"/>
    <cellStyle name="60% - Ênfase3 5" xfId="233"/>
    <cellStyle name="60% - Ênfase3 6" xfId="1405"/>
    <cellStyle name="60% - Ênfase3 6 2" xfId="1540"/>
    <cellStyle name="60% - Ênfase4 2" xfId="239"/>
    <cellStyle name="60% - Ênfase4 2 2" xfId="240"/>
    <cellStyle name="60% - Ênfase4 3" xfId="241"/>
    <cellStyle name="60% - Ênfase4 3 2" xfId="1449"/>
    <cellStyle name="60% - Ênfase4 4" xfId="242"/>
    <cellStyle name="60% - Ênfase4 4 2" xfId="1450"/>
    <cellStyle name="60% - Ênfase4 5" xfId="238"/>
    <cellStyle name="60% - Ênfase4 6" xfId="1406"/>
    <cellStyle name="60% - Ênfase4 6 2" xfId="1541"/>
    <cellStyle name="60% - Ênfase5 2" xfId="244"/>
    <cellStyle name="60% - Ênfase5 2 2" xfId="245"/>
    <cellStyle name="60% - Ênfase5 3" xfId="246"/>
    <cellStyle name="60% - Ênfase5 4" xfId="247"/>
    <cellStyle name="60% - Ênfase5 4 2" xfId="1451"/>
    <cellStyle name="60% - Ênfase5 5" xfId="243"/>
    <cellStyle name="60% - Ênfase5 6" xfId="1407"/>
    <cellStyle name="60% - Ênfase5 6 2" xfId="1542"/>
    <cellStyle name="60% - Ênfase6 2" xfId="249"/>
    <cellStyle name="60% - Ênfase6 2 2" xfId="250"/>
    <cellStyle name="60% - Ênfase6 2 3" xfId="251"/>
    <cellStyle name="60% - Ênfase6 3" xfId="252"/>
    <cellStyle name="60% - Ênfase6 3 2" xfId="1452"/>
    <cellStyle name="60% - Ênfase6 4" xfId="253"/>
    <cellStyle name="60% - Ênfase6 4 2" xfId="1453"/>
    <cellStyle name="60% - Ênfase6 5" xfId="248"/>
    <cellStyle name="60% - Ênfase6 6" xfId="1408"/>
    <cellStyle name="60% - Ênfase6 6 2" xfId="1543"/>
    <cellStyle name="Accent1" xfId="60"/>
    <cellStyle name="Accent2" xfId="61"/>
    <cellStyle name="Accent3" xfId="62"/>
    <cellStyle name="Accent4" xfId="63"/>
    <cellStyle name="Accent5" xfId="64"/>
    <cellStyle name="Accent6" xfId="65"/>
    <cellStyle name="Bad" xfId="66"/>
    <cellStyle name="Bom" xfId="8" builtinId="26" customBuiltin="1"/>
    <cellStyle name="Bom 2" xfId="255"/>
    <cellStyle name="Bom 2 2" xfId="256"/>
    <cellStyle name="Bom 2 3" xfId="257"/>
    <cellStyle name="Bom 3" xfId="258"/>
    <cellStyle name="Bom 4" xfId="259"/>
    <cellStyle name="Bom 4 2" xfId="1454"/>
    <cellStyle name="Bom 5" xfId="254"/>
    <cellStyle name="Bom 6" xfId="1544"/>
    <cellStyle name="Calculation" xfId="67"/>
    <cellStyle name="Cálculo" xfId="12" builtinId="22" customBuiltin="1"/>
    <cellStyle name="Cálculo 2" xfId="261"/>
    <cellStyle name="Cálculo 2 2" xfId="262"/>
    <cellStyle name="Cálculo 2 3" xfId="263"/>
    <cellStyle name="Cálculo 3" xfId="264"/>
    <cellStyle name="Cálculo 4" xfId="265"/>
    <cellStyle name="Cálculo 4 2" xfId="1455"/>
    <cellStyle name="Cálculo 5" xfId="260"/>
    <cellStyle name="Cálculo 6" xfId="1545"/>
    <cellStyle name="Célula de Verificação" xfId="14" builtinId="23" customBuiltin="1"/>
    <cellStyle name="Célula de Verificação 2" xfId="267"/>
    <cellStyle name="Célula de Verificação 2 2" xfId="268"/>
    <cellStyle name="Célula de Verificação 3" xfId="269"/>
    <cellStyle name="Célula de Verificação 4" xfId="270"/>
    <cellStyle name="Célula de Verificação 4 2" xfId="1456"/>
    <cellStyle name="Célula de Verificação 5" xfId="266"/>
    <cellStyle name="Célula de Verificação 6" xfId="1546"/>
    <cellStyle name="Célula Vinculada" xfId="13" builtinId="24" customBuiltin="1"/>
    <cellStyle name="Célula Vinculada 2" xfId="272"/>
    <cellStyle name="Célula Vinculada 2 2" xfId="273"/>
    <cellStyle name="Célula Vinculada 3" xfId="274"/>
    <cellStyle name="Célula Vinculada 4" xfId="275"/>
    <cellStyle name="Célula Vinculada 4 2" xfId="1457"/>
    <cellStyle name="Célula Vinculada 5" xfId="271"/>
    <cellStyle name="Célula Vinculada 6" xfId="1547"/>
    <cellStyle name="Check Cell" xfId="68"/>
    <cellStyle name="Ênfase1" xfId="17" builtinId="29" customBuiltin="1"/>
    <cellStyle name="Ênfase1 2" xfId="277"/>
    <cellStyle name="Ênfase1 2 2" xfId="278"/>
    <cellStyle name="Ênfase1 3" xfId="279"/>
    <cellStyle name="Ênfase1 4" xfId="280"/>
    <cellStyle name="Ênfase1 4 2" xfId="1458"/>
    <cellStyle name="Ênfase1 5" xfId="276"/>
    <cellStyle name="Ênfase1 6" xfId="1548"/>
    <cellStyle name="Ênfase2" xfId="20" builtinId="33" customBuiltin="1"/>
    <cellStyle name="Ênfase2 2" xfId="282"/>
    <cellStyle name="Ênfase2 2 2" xfId="283"/>
    <cellStyle name="Ênfase2 2 2 2" xfId="284"/>
    <cellStyle name="Ênfase2 3" xfId="285"/>
    <cellStyle name="Ênfase2 3 2" xfId="286"/>
    <cellStyle name="Ênfase2 3 3" xfId="287"/>
    <cellStyle name="Ênfase2 4" xfId="288"/>
    <cellStyle name="Ênfase2 4 2" xfId="1459"/>
    <cellStyle name="Ênfase2 5" xfId="281"/>
    <cellStyle name="Ênfase2 6" xfId="1549"/>
    <cellStyle name="Ênfase3" xfId="23" builtinId="37" customBuiltin="1"/>
    <cellStyle name="Ênfase3 2" xfId="290"/>
    <cellStyle name="Ênfase3 2 2" xfId="291"/>
    <cellStyle name="Ênfase3 2 2 2" xfId="292"/>
    <cellStyle name="Ênfase3 2 3" xfId="293"/>
    <cellStyle name="Ênfase3 3" xfId="294"/>
    <cellStyle name="Ênfase3 3 2" xfId="295"/>
    <cellStyle name="Ênfase3 3 3" xfId="296"/>
    <cellStyle name="Ênfase3 4" xfId="297"/>
    <cellStyle name="Ênfase3 4 2" xfId="1460"/>
    <cellStyle name="Ênfase3 5" xfId="289"/>
    <cellStyle name="Ênfase3 6" xfId="1550"/>
    <cellStyle name="Ênfase4" xfId="26" builtinId="41" customBuiltin="1"/>
    <cellStyle name="Ênfase4 2" xfId="299"/>
    <cellStyle name="Ênfase4 2 2" xfId="300"/>
    <cellStyle name="Ênfase4 3" xfId="301"/>
    <cellStyle name="Ênfase4 4" xfId="302"/>
    <cellStyle name="Ênfase4 4 2" xfId="1461"/>
    <cellStyle name="Ênfase4 5" xfId="298"/>
    <cellStyle name="Ênfase4 6" xfId="1551"/>
    <cellStyle name="Ênfase5" xfId="29" builtinId="45" customBuiltin="1"/>
    <cellStyle name="Ênfase5 2" xfId="304"/>
    <cellStyle name="Ênfase5 2 2" xfId="305"/>
    <cellStyle name="Ênfase5 3" xfId="306"/>
    <cellStyle name="Ênfase5 4" xfId="307"/>
    <cellStyle name="Ênfase5 4 2" xfId="1462"/>
    <cellStyle name="Ênfase5 5" xfId="303"/>
    <cellStyle name="Ênfase5 6" xfId="1552"/>
    <cellStyle name="Ênfase6" xfId="32" builtinId="49" customBuiltin="1"/>
    <cellStyle name="Ênfase6 2" xfId="309"/>
    <cellStyle name="Ênfase6 2 2" xfId="310"/>
    <cellStyle name="Ênfase6 2 2 2" xfId="311"/>
    <cellStyle name="Ênfase6 2 3" xfId="312"/>
    <cellStyle name="Ênfase6 3" xfId="313"/>
    <cellStyle name="Ênfase6 3 2" xfId="314"/>
    <cellStyle name="Ênfase6 3 3" xfId="315"/>
    <cellStyle name="Ênfase6 4" xfId="316"/>
    <cellStyle name="Ênfase6 4 2" xfId="1463"/>
    <cellStyle name="Ênfase6 5" xfId="308"/>
    <cellStyle name="Ênfase6 6" xfId="1553"/>
    <cellStyle name="Entrada" xfId="10" builtinId="20" customBuiltin="1"/>
    <cellStyle name="Entrada 2" xfId="318"/>
    <cellStyle name="Entrada 2 2" xfId="319"/>
    <cellStyle name="Entrada 2 2 2" xfId="320"/>
    <cellStyle name="Entrada 2 2 3" xfId="321"/>
    <cellStyle name="Entrada 2 2 4" xfId="322"/>
    <cellStyle name="Entrada 2 3" xfId="323"/>
    <cellStyle name="Entrada 2 4" xfId="324"/>
    <cellStyle name="Entrada 3" xfId="325"/>
    <cellStyle name="Entrada 3 2" xfId="326"/>
    <cellStyle name="Entrada 3 3" xfId="327"/>
    <cellStyle name="Entrada 4" xfId="328"/>
    <cellStyle name="Entrada 4 2" xfId="1464"/>
    <cellStyle name="Entrada 5" xfId="317"/>
    <cellStyle name="Entrada 6" xfId="1554"/>
    <cellStyle name="Estilo 1" xfId="329"/>
    <cellStyle name="Explanatory Text" xfId="69"/>
    <cellStyle name="Good" xfId="70"/>
    <cellStyle name="Heading 1" xfId="71"/>
    <cellStyle name="Heading 2" xfId="72"/>
    <cellStyle name="Heading 3" xfId="73"/>
    <cellStyle name="Heading 4" xfId="74"/>
    <cellStyle name="Incorreto" xfId="9" builtinId="27" customBuiltin="1"/>
    <cellStyle name="Incorreto 2" xfId="331"/>
    <cellStyle name="Incorreto 2 2" xfId="332"/>
    <cellStyle name="Incorreto 2 2 2" xfId="333"/>
    <cellStyle name="Incorreto 2 2 3" xfId="334"/>
    <cellStyle name="Incorreto 2 3" xfId="335"/>
    <cellStyle name="Incorreto 3" xfId="336"/>
    <cellStyle name="Incorreto 3 2" xfId="337"/>
    <cellStyle name="Incorreto 4" xfId="338"/>
    <cellStyle name="Incorreto 4 2" xfId="1465"/>
    <cellStyle name="Incorreto 5" xfId="330"/>
    <cellStyle name="Input" xfId="75"/>
    <cellStyle name="Linked Cell" xfId="76"/>
    <cellStyle name="Moeda 2" xfId="339"/>
    <cellStyle name="Moeda 2 2" xfId="1556"/>
    <cellStyle name="Moeda 2 2 2" xfId="1557"/>
    <cellStyle name="Moeda 2 2 2 2" xfId="1558"/>
    <cellStyle name="Moeda 2 2 3" xfId="1559"/>
    <cellStyle name="Moeda 2 2 3 2" xfId="1560"/>
    <cellStyle name="Moeda 2 2 4" xfId="1561"/>
    <cellStyle name="Moeda 2 2 4 2" xfId="1562"/>
    <cellStyle name="Moeda 2 2 5" xfId="1563"/>
    <cellStyle name="Moeda 2 3" xfId="1564"/>
    <cellStyle name="Moeda 2 3 2" xfId="1565"/>
    <cellStyle name="Moeda 2 3 2 2" xfId="1566"/>
    <cellStyle name="Moeda 2 3 3" xfId="1567"/>
    <cellStyle name="Moeda 2 3 3 2" xfId="1568"/>
    <cellStyle name="Moeda 2 3 4" xfId="1569"/>
    <cellStyle name="Moeda 2 3 4 2" xfId="1570"/>
    <cellStyle name="Moeda 2 3 5" xfId="1571"/>
    <cellStyle name="Moeda 2 4" xfId="1572"/>
    <cellStyle name="Moeda 2 4 2" xfId="1573"/>
    <cellStyle name="Moeda 2 5" xfId="1574"/>
    <cellStyle name="Moeda 2 5 2" xfId="1575"/>
    <cellStyle name="Moeda 2 6" xfId="1576"/>
    <cellStyle name="Moeda 2 6 2" xfId="1577"/>
    <cellStyle name="Moeda 2 7" xfId="1578"/>
    <cellStyle name="Moeda 2 8" xfId="1555"/>
    <cellStyle name="Moeda 3" xfId="1579"/>
    <cellStyle name="Moeda 3 2" xfId="1580"/>
    <cellStyle name="Moeda 3 2 2" xfId="1581"/>
    <cellStyle name="Moeda 3 2 2 2" xfId="1679"/>
    <cellStyle name="Moeda 3 2 3" xfId="1678"/>
    <cellStyle name="Moeda 3 3" xfId="1582"/>
    <cellStyle name="Moeda 3 3 2" xfId="1583"/>
    <cellStyle name="Moeda 3 3 2 2" xfId="1681"/>
    <cellStyle name="Moeda 3 3 3" xfId="1680"/>
    <cellStyle name="Moeda 3 4" xfId="1584"/>
    <cellStyle name="Moeda 3 4 2" xfId="1585"/>
    <cellStyle name="Moeda 3 4 2 2" xfId="1683"/>
    <cellStyle name="Moeda 3 4 3" xfId="1682"/>
    <cellStyle name="Moeda 3 5" xfId="1586"/>
    <cellStyle name="Moeda 3 5 2" xfId="1684"/>
    <cellStyle name="Moeda 3 6" xfId="1677"/>
    <cellStyle name="Moeda 4" xfId="1587"/>
    <cellStyle name="Moeda 4 2" xfId="1588"/>
    <cellStyle name="Moeda 4 2 2" xfId="1589"/>
    <cellStyle name="Moeda 4 2 2 2" xfId="1687"/>
    <cellStyle name="Moeda 4 2 3" xfId="1686"/>
    <cellStyle name="Moeda 4 3" xfId="1590"/>
    <cellStyle name="Moeda 4 3 2" xfId="1591"/>
    <cellStyle name="Moeda 4 3 2 2" xfId="1689"/>
    <cellStyle name="Moeda 4 3 3" xfId="1688"/>
    <cellStyle name="Moeda 4 4" xfId="1592"/>
    <cellStyle name="Moeda 4 4 2" xfId="1593"/>
    <cellStyle name="Moeda 4 4 2 2" xfId="1691"/>
    <cellStyle name="Moeda 4 4 3" xfId="1690"/>
    <cellStyle name="Moeda 4 5" xfId="1594"/>
    <cellStyle name="Moeda 4 5 2" xfId="1692"/>
    <cellStyle name="Moeda 4 6" xfId="1685"/>
    <cellStyle name="Moeda 5" xfId="1595"/>
    <cellStyle name="Moeda 5 2" xfId="1596"/>
    <cellStyle name="Moeda 5 2 2" xfId="1597"/>
    <cellStyle name="Moeda 5 2 2 2" xfId="1695"/>
    <cellStyle name="Moeda 5 2 3" xfId="1694"/>
    <cellStyle name="Moeda 5 3" xfId="1598"/>
    <cellStyle name="Moeda 5 3 2" xfId="1599"/>
    <cellStyle name="Moeda 5 3 2 2" xfId="1697"/>
    <cellStyle name="Moeda 5 3 3" xfId="1696"/>
    <cellStyle name="Moeda 5 4" xfId="1600"/>
    <cellStyle name="Moeda 5 4 2" xfId="1601"/>
    <cellStyle name="Moeda 5 4 2 2" xfId="1699"/>
    <cellStyle name="Moeda 5 4 3" xfId="1698"/>
    <cellStyle name="Moeda 5 5" xfId="1602"/>
    <cellStyle name="Moeda 5 5 2" xfId="1700"/>
    <cellStyle name="Moeda 5 6" xfId="1693"/>
    <cellStyle name="Moeda 6" xfId="1603"/>
    <cellStyle name="Moeda 6 2" xfId="1701"/>
    <cellStyle name="Neutra 2" xfId="341"/>
    <cellStyle name="Neutra 2 2" xfId="342"/>
    <cellStyle name="Neutra 2 3" xfId="343"/>
    <cellStyle name="Neutra 3" xfId="344"/>
    <cellStyle name="Neutra 4" xfId="345"/>
    <cellStyle name="Neutra 4 2" xfId="1466"/>
    <cellStyle name="Neutra 5" xfId="340"/>
    <cellStyle name="Neutral" xfId="77"/>
    <cellStyle name="Neutro 2" xfId="1402"/>
    <cellStyle name="Normal" xfId="0" builtinId="0"/>
    <cellStyle name="Normal 10" xfId="84"/>
    <cellStyle name="Normal 10 2" xfId="346"/>
    <cellStyle name="Normal 10 2 3" xfId="1399"/>
    <cellStyle name="Normal 10 3" xfId="347"/>
    <cellStyle name="Normal 10 4" xfId="1467"/>
    <cellStyle name="Normal 10_GAS76027" xfId="348"/>
    <cellStyle name="Normal 100" xfId="349"/>
    <cellStyle name="Normal 101" xfId="350"/>
    <cellStyle name="Normal 102" xfId="1088"/>
    <cellStyle name="Normal 103" xfId="351"/>
    <cellStyle name="Normal 104" xfId="352"/>
    <cellStyle name="Normal 105" xfId="353"/>
    <cellStyle name="Normal 106" xfId="354"/>
    <cellStyle name="Normal 107" xfId="355"/>
    <cellStyle name="Normal 108" xfId="356"/>
    <cellStyle name="Normal 109" xfId="357"/>
    <cellStyle name="Normal 11" xfId="358"/>
    <cellStyle name="Normal 11 2" xfId="359"/>
    <cellStyle name="Normal 11 3" xfId="1468"/>
    <cellStyle name="Normal 11_GAS76027" xfId="360"/>
    <cellStyle name="Normal 110" xfId="361"/>
    <cellStyle name="Normal 111" xfId="362"/>
    <cellStyle name="Normal 112" xfId="1089"/>
    <cellStyle name="Normal 113" xfId="363"/>
    <cellStyle name="Normal 114" xfId="85"/>
    <cellStyle name="Normal 114 2" xfId="1099"/>
    <cellStyle name="Normal 114 3" xfId="1604"/>
    <cellStyle name="Normal 115" xfId="1090"/>
    <cellStyle name="Normal 115 2" xfId="1091"/>
    <cellStyle name="Normal 115 2 2" xfId="1606"/>
    <cellStyle name="Normal 115 3" xfId="1120"/>
    <cellStyle name="Normal 115 4" xfId="1605"/>
    <cellStyle name="Normal 116" xfId="364"/>
    <cellStyle name="Normal 117" xfId="365"/>
    <cellStyle name="Normal 118" xfId="366"/>
    <cellStyle name="Normal 119" xfId="367"/>
    <cellStyle name="Normal 12" xfId="368"/>
    <cellStyle name="Normal 12 2" xfId="369"/>
    <cellStyle name="Normal 12_GAS76027" xfId="370"/>
    <cellStyle name="Normal 120" xfId="371"/>
    <cellStyle name="Normal 121" xfId="372"/>
    <cellStyle name="Normal 122" xfId="373"/>
    <cellStyle name="Normal 123" xfId="374"/>
    <cellStyle name="Normal 124" xfId="375"/>
    <cellStyle name="Normal 125" xfId="376"/>
    <cellStyle name="Normal 126" xfId="1093"/>
    <cellStyle name="Normal 126 2" xfId="1651"/>
    <cellStyle name="Normal 127" xfId="1092"/>
    <cellStyle name="Normal 127 2" xfId="1607"/>
    <cellStyle name="Normal 128" xfId="377"/>
    <cellStyle name="Normal 129" xfId="378"/>
    <cellStyle name="Normal 13" xfId="379"/>
    <cellStyle name="Normal 13 2" xfId="380"/>
    <cellStyle name="Normal 13_GAS76027" xfId="381"/>
    <cellStyle name="Normal 130" xfId="382"/>
    <cellStyle name="Normal 131" xfId="383"/>
    <cellStyle name="Normal 132" xfId="384"/>
    <cellStyle name="Normal 133" xfId="385"/>
    <cellStyle name="Normal 134" xfId="386"/>
    <cellStyle name="Normal 135" xfId="387"/>
    <cellStyle name="Normal 136" xfId="388"/>
    <cellStyle name="Normal 137" xfId="389"/>
    <cellStyle name="Normal 138" xfId="1653"/>
    <cellStyle name="Normal 139" xfId="1654"/>
    <cellStyle name="Normal 14" xfId="390"/>
    <cellStyle name="Normal 14 2" xfId="391"/>
    <cellStyle name="Normal 14_GAS76027" xfId="392"/>
    <cellStyle name="Normal 140" xfId="393"/>
    <cellStyle name="Normal 141" xfId="394"/>
    <cellStyle name="Normal 142" xfId="395"/>
    <cellStyle name="Normal 143" xfId="396"/>
    <cellStyle name="Normal 144" xfId="397"/>
    <cellStyle name="Normal 145" xfId="398"/>
    <cellStyle name="Normal 146" xfId="399"/>
    <cellStyle name="Normal 147" xfId="400"/>
    <cellStyle name="Normal 148" xfId="401"/>
    <cellStyle name="Normal 149" xfId="402"/>
    <cellStyle name="Normal 15" xfId="403"/>
    <cellStyle name="Normal 15 2" xfId="404"/>
    <cellStyle name="Normal 15_GAS76027" xfId="405"/>
    <cellStyle name="Normal 150" xfId="1525"/>
    <cellStyle name="Normal 151" xfId="35"/>
    <cellStyle name="Normal 151 2" xfId="1703"/>
    <cellStyle name="Normal 152" xfId="406"/>
    <cellStyle name="Normal 153" xfId="407"/>
    <cellStyle name="Normal 154" xfId="408"/>
    <cellStyle name="Normal 155" xfId="409"/>
    <cellStyle name="Normal 156" xfId="410"/>
    <cellStyle name="Normal 157" xfId="411"/>
    <cellStyle name="Normal 158" xfId="412"/>
    <cellStyle name="Normal 159" xfId="413"/>
    <cellStyle name="Normal 16" xfId="414"/>
    <cellStyle name="Normal 16 2" xfId="415"/>
    <cellStyle name="Normal 16_GAS76027" xfId="416"/>
    <cellStyle name="Normal 160" xfId="417"/>
    <cellStyle name="Normal 161" xfId="418"/>
    <cellStyle name="Normal 162" xfId="1655"/>
    <cellStyle name="Normal 162 2" xfId="1705"/>
    <cellStyle name="Normal 163" xfId="1706"/>
    <cellStyle name="Normal 164" xfId="419"/>
    <cellStyle name="Normal 165" xfId="420"/>
    <cellStyle name="Normal 166" xfId="421"/>
    <cellStyle name="Normal 167" xfId="422"/>
    <cellStyle name="Normal 168" xfId="423"/>
    <cellStyle name="Normal 169" xfId="424"/>
    <cellStyle name="Normal 17" xfId="425"/>
    <cellStyle name="Normal 17 2" xfId="1523"/>
    <cellStyle name="Normal 17 3" xfId="1524"/>
    <cellStyle name="Normal 17 4" xfId="1100"/>
    <cellStyle name="Normal 17 5" xfId="1608"/>
    <cellStyle name="Normal 17_01 Planilha IGAM Densiadade Cianobacteria" xfId="1522"/>
    <cellStyle name="Normal 170" xfId="426"/>
    <cellStyle name="Normal 171" xfId="427"/>
    <cellStyle name="Normal 172" xfId="1656"/>
    <cellStyle name="Normal 174" xfId="428"/>
    <cellStyle name="Normal 175" xfId="429"/>
    <cellStyle name="Normal 176" xfId="430"/>
    <cellStyle name="Normal 177" xfId="431"/>
    <cellStyle name="Normal 178" xfId="432"/>
    <cellStyle name="Normal 179" xfId="433"/>
    <cellStyle name="Normal 18" xfId="434"/>
    <cellStyle name="Normal 180" xfId="435"/>
    <cellStyle name="Normal 181" xfId="436"/>
    <cellStyle name="Normal 182" xfId="437"/>
    <cellStyle name="Normal 183" xfId="438"/>
    <cellStyle name="Normal 186" xfId="439"/>
    <cellStyle name="Normal 187" xfId="440"/>
    <cellStyle name="Normal 188" xfId="441"/>
    <cellStyle name="Normal 189" xfId="442"/>
    <cellStyle name="Normal 19" xfId="443"/>
    <cellStyle name="Normal 19 2" xfId="1164"/>
    <cellStyle name="Normal 19 3" xfId="1163"/>
    <cellStyle name="Normal 19_01 Planilha IGAM Densiadade Cianobacteria" xfId="1521"/>
    <cellStyle name="Normal 190" xfId="444"/>
    <cellStyle name="Normal 191" xfId="445"/>
    <cellStyle name="Normal 192" xfId="446"/>
    <cellStyle name="Normal 193" xfId="447"/>
    <cellStyle name="Normal 194" xfId="448"/>
    <cellStyle name="Normal 195" xfId="449"/>
    <cellStyle name="Normal 197" xfId="450"/>
    <cellStyle name="Normal 198" xfId="451"/>
    <cellStyle name="Normal 199" xfId="452"/>
    <cellStyle name="Normal 2" xfId="1"/>
    <cellStyle name="Normal 2 10" xfId="1162"/>
    <cellStyle name="Normal 2 10 15" xfId="1161"/>
    <cellStyle name="Normal 2 11" xfId="1160"/>
    <cellStyle name="Normal 2 11 14" xfId="1400"/>
    <cellStyle name="Normal 2 13" xfId="1159"/>
    <cellStyle name="Normal 2 2" xfId="2"/>
    <cellStyle name="Normal 2 2 2" xfId="454"/>
    <cellStyle name="Normal 2 2 2 2" xfId="455"/>
    <cellStyle name="Normal 2 2 2 2 2" xfId="456"/>
    <cellStyle name="Normal 2 2 2 2 2 2" xfId="1158"/>
    <cellStyle name="Normal 2 2 2 2 3" xfId="1157"/>
    <cellStyle name="Normal 2 2 2 3" xfId="457"/>
    <cellStyle name="Normal 2 2 2 3 2" xfId="1156"/>
    <cellStyle name="Normal 2 2 2 4" xfId="1155"/>
    <cellStyle name="Normal 2 2 2 4 2" xfId="1652"/>
    <cellStyle name="Normal 2 2 3" xfId="78"/>
    <cellStyle name="Normal 2 2 4" xfId="453"/>
    <cellStyle name="Normal 2 2 4 2" xfId="1154"/>
    <cellStyle name="Normal 2 2_Cert Camp 1 a xx SC" xfId="458"/>
    <cellStyle name="Normal 2 26 2" xfId="1153"/>
    <cellStyle name="Normal 2 26 3" xfId="1152"/>
    <cellStyle name="Normal 2 3" xfId="459"/>
    <cellStyle name="Normal 2 3 2" xfId="460"/>
    <cellStyle name="Normal 2 3 2 2" xfId="461"/>
    <cellStyle name="Normal 2 3 2 2 2" xfId="1151"/>
    <cellStyle name="Normal 2 3 2 3" xfId="1150"/>
    <cellStyle name="Normal 2 3 2 4" xfId="1520"/>
    <cellStyle name="Normal 2 3 3" xfId="462"/>
    <cellStyle name="Normal 2 3 3 2" xfId="463"/>
    <cellStyle name="Normal 2 3 3 2 2" xfId="464"/>
    <cellStyle name="Normal 2 3 3 2 2 2" xfId="1149"/>
    <cellStyle name="Normal 2 3 3 2 3" xfId="1148"/>
    <cellStyle name="Normal 2 3 3 3" xfId="465"/>
    <cellStyle name="Normal 2 3 3 3 2" xfId="1147"/>
    <cellStyle name="Normal 2 3 3 4" xfId="1146"/>
    <cellStyle name="Normal 2 3 4" xfId="466"/>
    <cellStyle name="Normal 2 3 4 2" xfId="467"/>
    <cellStyle name="Normal 2 3 4 2 2" xfId="1145"/>
    <cellStyle name="Normal 2 3 4 3" xfId="1144"/>
    <cellStyle name="Normal 2 3 5" xfId="1609"/>
    <cellStyle name="Normal 2 3_01 Planilha IGAM Densiadade Cianobacteria" xfId="1519"/>
    <cellStyle name="Normal 2 30" xfId="1330"/>
    <cellStyle name="Normal 2 4" xfId="468"/>
    <cellStyle name="Normal 2 4 2" xfId="469"/>
    <cellStyle name="Normal 2 4 2 2" xfId="470"/>
    <cellStyle name="Normal 2 4 2 2 2" xfId="1143"/>
    <cellStyle name="Normal 2 4 2 3" xfId="1142"/>
    <cellStyle name="Normal 2 4 3" xfId="471"/>
    <cellStyle name="Normal 2 4 3 2" xfId="1141"/>
    <cellStyle name="Normal 2 4 4" xfId="1140"/>
    <cellStyle name="Normal 2 4 5" xfId="1518"/>
    <cellStyle name="Normal 2 4 6" xfId="1610"/>
    <cellStyle name="Normal 2 4_Resultados 4a Campanha_2012 05_02_2013" xfId="472"/>
    <cellStyle name="Normal 2 5" xfId="473"/>
    <cellStyle name="Normal 2 5 2" xfId="474"/>
    <cellStyle name="Normal 2 5 3" xfId="1517"/>
    <cellStyle name="Normal 2 5 4" xfId="1611"/>
    <cellStyle name="Normal 2 6" xfId="475"/>
    <cellStyle name="Normal 2 6 2" xfId="1516"/>
    <cellStyle name="Normal 2 6 3" xfId="1139"/>
    <cellStyle name="Normal 2 6 4" xfId="1101"/>
    <cellStyle name="Normal 2 6 4 2" xfId="1138"/>
    <cellStyle name="Normal 2 6 5" xfId="1612"/>
    <cellStyle name="Normal 2 7" xfId="476"/>
    <cellStyle name="Normal 2 7 2" xfId="1515"/>
    <cellStyle name="Normal 2 7 3" xfId="1102"/>
    <cellStyle name="Normal 2 7 4" xfId="1613"/>
    <cellStyle name="Normal 2 8" xfId="477"/>
    <cellStyle name="Normal 2 8 2" xfId="1514"/>
    <cellStyle name="Normal 2 8 3" xfId="1103"/>
    <cellStyle name="Normal 2 8 4" xfId="1614"/>
    <cellStyle name="Normal 2 9" xfId="1094"/>
    <cellStyle name="Normal 2_1-Solicitação STQ 61a Camp Completa" xfId="478"/>
    <cellStyle name="Normal 20" xfId="479"/>
    <cellStyle name="Normal 20 2" xfId="1513"/>
    <cellStyle name="Normal 20_01 Planilha IGAM Densiadade Cianobacteria" xfId="1512"/>
    <cellStyle name="Normal 200" xfId="480"/>
    <cellStyle name="Normal 201" xfId="481"/>
    <cellStyle name="Normal 202" xfId="482"/>
    <cellStyle name="Normal 203" xfId="483"/>
    <cellStyle name="Normal 204" xfId="484"/>
    <cellStyle name="Normal 205" xfId="485"/>
    <cellStyle name="Normal 206" xfId="486"/>
    <cellStyle name="Normal 209" xfId="487"/>
    <cellStyle name="Normal 21" xfId="488"/>
    <cellStyle name="Normal 210" xfId="489"/>
    <cellStyle name="Normal 211" xfId="490"/>
    <cellStyle name="Normal 212" xfId="491"/>
    <cellStyle name="Normal 213" xfId="492"/>
    <cellStyle name="Normal 214" xfId="493"/>
    <cellStyle name="Normal 215" xfId="494"/>
    <cellStyle name="Normal 216" xfId="495"/>
    <cellStyle name="Normal 217" xfId="496"/>
    <cellStyle name="Normal 218" xfId="497"/>
    <cellStyle name="Normal 22" xfId="498"/>
    <cellStyle name="Normal 221" xfId="499"/>
    <cellStyle name="Normal 222" xfId="500"/>
    <cellStyle name="Normal 227" xfId="501"/>
    <cellStyle name="Normal 228" xfId="502"/>
    <cellStyle name="Normal 229" xfId="503"/>
    <cellStyle name="Normal 23" xfId="504"/>
    <cellStyle name="Normal 230" xfId="505"/>
    <cellStyle name="Normal 231" xfId="506"/>
    <cellStyle name="Normal 232" xfId="507"/>
    <cellStyle name="Normal 233" xfId="508"/>
    <cellStyle name="Normal 234" xfId="509"/>
    <cellStyle name="Normal 237" xfId="510"/>
    <cellStyle name="Normal 238" xfId="511"/>
    <cellStyle name="Normal 239" xfId="512"/>
    <cellStyle name="Normal 24" xfId="513"/>
    <cellStyle name="Normal 240" xfId="514"/>
    <cellStyle name="Normal 241" xfId="515"/>
    <cellStyle name="Normal 243" xfId="516"/>
    <cellStyle name="Normal 244" xfId="517"/>
    <cellStyle name="Normal 245" xfId="518"/>
    <cellStyle name="Normal 246" xfId="519"/>
    <cellStyle name="Normal 247" xfId="520"/>
    <cellStyle name="Normal 25" xfId="521"/>
    <cellStyle name="Normal 250" xfId="522"/>
    <cellStyle name="Normal 251" xfId="523"/>
    <cellStyle name="Normal 252" xfId="524"/>
    <cellStyle name="Normal 253" xfId="525"/>
    <cellStyle name="Normal 254" xfId="526"/>
    <cellStyle name="Normal 255" xfId="527"/>
    <cellStyle name="Normal 256" xfId="528"/>
    <cellStyle name="Normal 257" xfId="529"/>
    <cellStyle name="Normal 258" xfId="530"/>
    <cellStyle name="Normal 259" xfId="531"/>
    <cellStyle name="Normal 26" xfId="532"/>
    <cellStyle name="Normal 262" xfId="533"/>
    <cellStyle name="Normal 263" xfId="534"/>
    <cellStyle name="Normal 264" xfId="535"/>
    <cellStyle name="Normal 265" xfId="536"/>
    <cellStyle name="Normal 266" xfId="537"/>
    <cellStyle name="Normal 267" xfId="538"/>
    <cellStyle name="Normal 268" xfId="539"/>
    <cellStyle name="Normal 269" xfId="540"/>
    <cellStyle name="Normal 27" xfId="541"/>
    <cellStyle name="Normal 270" xfId="542"/>
    <cellStyle name="Normal 271" xfId="543"/>
    <cellStyle name="Normal 274" xfId="544"/>
    <cellStyle name="Normal 275" xfId="545"/>
    <cellStyle name="Normal 276" xfId="546"/>
    <cellStyle name="Normal 277" xfId="547"/>
    <cellStyle name="Normal 278" xfId="548"/>
    <cellStyle name="Normal 279" xfId="549"/>
    <cellStyle name="Normal 28" xfId="550"/>
    <cellStyle name="Normal 280" xfId="551"/>
    <cellStyle name="Normal 281" xfId="552"/>
    <cellStyle name="Normal 282" xfId="553"/>
    <cellStyle name="Normal 283" xfId="554"/>
    <cellStyle name="Normal 286" xfId="555"/>
    <cellStyle name="Normal 287" xfId="556"/>
    <cellStyle name="Normal 288" xfId="557"/>
    <cellStyle name="Normal 289" xfId="558"/>
    <cellStyle name="Normal 29" xfId="559"/>
    <cellStyle name="Normal 290" xfId="560"/>
    <cellStyle name="Normal 291" xfId="561"/>
    <cellStyle name="Normal 292" xfId="562"/>
    <cellStyle name="Normal 293" xfId="563"/>
    <cellStyle name="Normal 294" xfId="564"/>
    <cellStyle name="Normal 295" xfId="565"/>
    <cellStyle name="Normal 298" xfId="566"/>
    <cellStyle name="Normal 299" xfId="567"/>
    <cellStyle name="Normal 3" xfId="3"/>
    <cellStyle name="Normal 3 2" xfId="569"/>
    <cellStyle name="Normal 3 2 2" xfId="570"/>
    <cellStyle name="Normal 3 2 2 2" xfId="571"/>
    <cellStyle name="Normal 3 2 2 2 2" xfId="1136"/>
    <cellStyle name="Normal 3 2 2 3" xfId="1135"/>
    <cellStyle name="Normal 3 2 2 4" xfId="1510"/>
    <cellStyle name="Normal 3 2 3" xfId="572"/>
    <cellStyle name="Normal 3 2 3 2" xfId="1134"/>
    <cellStyle name="Normal 3 2 4" xfId="1469"/>
    <cellStyle name="Normal 3 2 5" xfId="1511"/>
    <cellStyle name="Normal 3 2 6" xfId="1137"/>
    <cellStyle name="Normal 3 3" xfId="573"/>
    <cellStyle name="Normal 3 3 2" xfId="574"/>
    <cellStyle name="Normal 3 3 2 2" xfId="1104"/>
    <cellStyle name="Normal 3 3 2 3" xfId="1616"/>
    <cellStyle name="Normal 3 3 3" xfId="1509"/>
    <cellStyle name="Normal 3 4" xfId="575"/>
    <cellStyle name="Normal 3 4 2" xfId="1105"/>
    <cellStyle name="Normal 3 4 3" xfId="1617"/>
    <cellStyle name="Normal 3 5" xfId="568"/>
    <cellStyle name="Normal 3 5 2" xfId="1133"/>
    <cellStyle name="Normal 3 6" xfId="1132"/>
    <cellStyle name="Normal 3 6 2" xfId="1329"/>
    <cellStyle name="Normal 3 7" xfId="1615"/>
    <cellStyle name="Normal 3 8" xfId="1131"/>
    <cellStyle name="Normal 3_01 Planilha IGAM Densiadade Cianobacteria" xfId="1508"/>
    <cellStyle name="Normal 30" xfId="576"/>
    <cellStyle name="Normal 300" xfId="577"/>
    <cellStyle name="Normal 301" xfId="578"/>
    <cellStyle name="Normal 302" xfId="579"/>
    <cellStyle name="Normal 303" xfId="580"/>
    <cellStyle name="Normal 304" xfId="581"/>
    <cellStyle name="Normal 305" xfId="582"/>
    <cellStyle name="Normal 306" xfId="583"/>
    <cellStyle name="Normal 307" xfId="584"/>
    <cellStyle name="Normal 31" xfId="585"/>
    <cellStyle name="Normal 310" xfId="586"/>
    <cellStyle name="Normal 311" xfId="587"/>
    <cellStyle name="Normal 312" xfId="588"/>
    <cellStyle name="Normal 313" xfId="589"/>
    <cellStyle name="Normal 314" xfId="590"/>
    <cellStyle name="Normal 315" xfId="591"/>
    <cellStyle name="Normal 316" xfId="592"/>
    <cellStyle name="Normal 317" xfId="593"/>
    <cellStyle name="Normal 318" xfId="594"/>
    <cellStyle name="Normal 319" xfId="595"/>
    <cellStyle name="Normal 32" xfId="596"/>
    <cellStyle name="Normal 322" xfId="597"/>
    <cellStyle name="Normal 323" xfId="598"/>
    <cellStyle name="Normal 324" xfId="599"/>
    <cellStyle name="Normal 325" xfId="600"/>
    <cellStyle name="Normal 326" xfId="601"/>
    <cellStyle name="Normal 327" xfId="602"/>
    <cellStyle name="Normal 328" xfId="603"/>
    <cellStyle name="Normal 329" xfId="604"/>
    <cellStyle name="Normal 33" xfId="605"/>
    <cellStyle name="Normal 330" xfId="606"/>
    <cellStyle name="Normal 331" xfId="607"/>
    <cellStyle name="Normal 334" xfId="608"/>
    <cellStyle name="Normal 335" xfId="609"/>
    <cellStyle name="Normal 336" xfId="610"/>
    <cellStyle name="Normal 337" xfId="611"/>
    <cellStyle name="Normal 338" xfId="612"/>
    <cellStyle name="Normal 339" xfId="613"/>
    <cellStyle name="Normal 34" xfId="614"/>
    <cellStyle name="Normal 340" xfId="615"/>
    <cellStyle name="Normal 341" xfId="616"/>
    <cellStyle name="Normal 342" xfId="617"/>
    <cellStyle name="Normal 343" xfId="618"/>
    <cellStyle name="Normal 346" xfId="619"/>
    <cellStyle name="Normal 347" xfId="620"/>
    <cellStyle name="Normal 348" xfId="621"/>
    <cellStyle name="Normal 349" xfId="622"/>
    <cellStyle name="Normal 35" xfId="623"/>
    <cellStyle name="Normal 350" xfId="624"/>
    <cellStyle name="Normal 351" xfId="625"/>
    <cellStyle name="Normal 352" xfId="626"/>
    <cellStyle name="Normal 353" xfId="627"/>
    <cellStyle name="Normal 354" xfId="628"/>
    <cellStyle name="Normal 355" xfId="629"/>
    <cellStyle name="Normal 358" xfId="630"/>
    <cellStyle name="Normal 359" xfId="631"/>
    <cellStyle name="Normal 36" xfId="632"/>
    <cellStyle name="Normal 360" xfId="633"/>
    <cellStyle name="Normal 361" xfId="634"/>
    <cellStyle name="Normal 362" xfId="635"/>
    <cellStyle name="Normal 363" xfId="636"/>
    <cellStyle name="Normal 364" xfId="637"/>
    <cellStyle name="Normal 365" xfId="638"/>
    <cellStyle name="Normal 366" xfId="639"/>
    <cellStyle name="Normal 367" xfId="640"/>
    <cellStyle name="Normal 37" xfId="641"/>
    <cellStyle name="Normal 370" xfId="642"/>
    <cellStyle name="Normal 371" xfId="643"/>
    <cellStyle name="Normal 372" xfId="644"/>
    <cellStyle name="Normal 373" xfId="645"/>
    <cellStyle name="Normal 374" xfId="646"/>
    <cellStyle name="Normal 375" xfId="647"/>
    <cellStyle name="Normal 376" xfId="648"/>
    <cellStyle name="Normal 377" xfId="649"/>
    <cellStyle name="Normal 378" xfId="650"/>
    <cellStyle name="Normal 379" xfId="651"/>
    <cellStyle name="Normal 38" xfId="652"/>
    <cellStyle name="Normal 382" xfId="653"/>
    <cellStyle name="Normal 383" xfId="654"/>
    <cellStyle name="Normal 384" xfId="655"/>
    <cellStyle name="Normal 385" xfId="656"/>
    <cellStyle name="Normal 386" xfId="657"/>
    <cellStyle name="Normal 387" xfId="658"/>
    <cellStyle name="Normal 388" xfId="659"/>
    <cellStyle name="Normal 389" xfId="660"/>
    <cellStyle name="Normal 39" xfId="661"/>
    <cellStyle name="Normal 390" xfId="662"/>
    <cellStyle name="Normal 391" xfId="663"/>
    <cellStyle name="Normal 394" xfId="664"/>
    <cellStyle name="Normal 395" xfId="665"/>
    <cellStyle name="Normal 396" xfId="666"/>
    <cellStyle name="Normal 397" xfId="667"/>
    <cellStyle name="Normal 398" xfId="668"/>
    <cellStyle name="Normal 399" xfId="669"/>
    <cellStyle name="Normal 4" xfId="38"/>
    <cellStyle name="Normal 4 2" xfId="670"/>
    <cellStyle name="Normal 4 2 2" xfId="671"/>
    <cellStyle name="Normal 4 2 2 2" xfId="1470"/>
    <cellStyle name="Normal 4 2 2 3" xfId="1129"/>
    <cellStyle name="Normal 4 2 3" xfId="1128"/>
    <cellStyle name="Normal 4 2 3 2" xfId="1507"/>
    <cellStyle name="Normal 4 2 4" xfId="1130"/>
    <cellStyle name="Normal 4 3" xfId="672"/>
    <cellStyle name="Normal 4 3 2" xfId="673"/>
    <cellStyle name="Normal 4 3 2 2" xfId="1127"/>
    <cellStyle name="Normal 4 3 3" xfId="674"/>
    <cellStyle name="Normal 4 3 3 2" xfId="1106"/>
    <cellStyle name="Normal 4 3 3 3" xfId="1619"/>
    <cellStyle name="Normal 4 3 4" xfId="1471"/>
    <cellStyle name="Normal 4 4" xfId="1126"/>
    <cellStyle name="Normal 4 4 2" xfId="1506"/>
    <cellStyle name="Normal 4 5" xfId="1618"/>
    <cellStyle name="Normal 4_01 Planilha IGAM Densiadade Cianobacteria" xfId="1505"/>
    <cellStyle name="Normal 40" xfId="675"/>
    <cellStyle name="Normal 400" xfId="676"/>
    <cellStyle name="Normal 401" xfId="677"/>
    <cellStyle name="Normal 402" xfId="678"/>
    <cellStyle name="Normal 403" xfId="679"/>
    <cellStyle name="Normal 406" xfId="680"/>
    <cellStyle name="Normal 407" xfId="681"/>
    <cellStyle name="Normal 408" xfId="682"/>
    <cellStyle name="Normal 409" xfId="683"/>
    <cellStyle name="Normal 41" xfId="684"/>
    <cellStyle name="Normal 410" xfId="685"/>
    <cellStyle name="Normal 411" xfId="686"/>
    <cellStyle name="Normal 412" xfId="687"/>
    <cellStyle name="Normal 413" xfId="688"/>
    <cellStyle name="Normal 414" xfId="689"/>
    <cellStyle name="Normal 415" xfId="690"/>
    <cellStyle name="Normal 418" xfId="691"/>
    <cellStyle name="Normal 419" xfId="692"/>
    <cellStyle name="Normal 42" xfId="693"/>
    <cellStyle name="Normal 420" xfId="694"/>
    <cellStyle name="Normal 421" xfId="695"/>
    <cellStyle name="Normal 422" xfId="696"/>
    <cellStyle name="Normal 423" xfId="697"/>
    <cellStyle name="Normal 424" xfId="698"/>
    <cellStyle name="Normal 425" xfId="699"/>
    <cellStyle name="Normal 426" xfId="700"/>
    <cellStyle name="Normal 427" xfId="701"/>
    <cellStyle name="Normal 43" xfId="702"/>
    <cellStyle name="Normal 430" xfId="703"/>
    <cellStyle name="Normal 431" xfId="704"/>
    <cellStyle name="Normal 432" xfId="705"/>
    <cellStyle name="Normal 433" xfId="706"/>
    <cellStyle name="Normal 434" xfId="707"/>
    <cellStyle name="Normal 435" xfId="708"/>
    <cellStyle name="Normal 436" xfId="709"/>
    <cellStyle name="Normal 437" xfId="710"/>
    <cellStyle name="Normal 438" xfId="711"/>
    <cellStyle name="Normal 439" xfId="712"/>
    <cellStyle name="Normal 44" xfId="713"/>
    <cellStyle name="Normal 44 2" xfId="1107"/>
    <cellStyle name="Normal 44 3" xfId="1620"/>
    <cellStyle name="Normal 442" xfId="714"/>
    <cellStyle name="Normal 443" xfId="715"/>
    <cellStyle name="Normal 444" xfId="716"/>
    <cellStyle name="Normal 445" xfId="717"/>
    <cellStyle name="Normal 446" xfId="718"/>
    <cellStyle name="Normal 447" xfId="719"/>
    <cellStyle name="Normal 448" xfId="720"/>
    <cellStyle name="Normal 449" xfId="721"/>
    <cellStyle name="Normal 45" xfId="722"/>
    <cellStyle name="Normal 450" xfId="723"/>
    <cellStyle name="Normal 451" xfId="724"/>
    <cellStyle name="Normal 454" xfId="725"/>
    <cellStyle name="Normal 455" xfId="726"/>
    <cellStyle name="Normal 456" xfId="727"/>
    <cellStyle name="Normal 457" xfId="728"/>
    <cellStyle name="Normal 458" xfId="729"/>
    <cellStyle name="Normal 459" xfId="730"/>
    <cellStyle name="Normal 46" xfId="731"/>
    <cellStyle name="Normal 460" xfId="732"/>
    <cellStyle name="Normal 461" xfId="733"/>
    <cellStyle name="Normal 462" xfId="734"/>
    <cellStyle name="Normal 463" xfId="735"/>
    <cellStyle name="Normal 466" xfId="736"/>
    <cellStyle name="Normal 467" xfId="737"/>
    <cellStyle name="Normal 468" xfId="738"/>
    <cellStyle name="Normal 469" xfId="739"/>
    <cellStyle name="Normal 47" xfId="740"/>
    <cellStyle name="Normal 470" xfId="741"/>
    <cellStyle name="Normal 471" xfId="742"/>
    <cellStyle name="Normal 472" xfId="743"/>
    <cellStyle name="Normal 473" xfId="744"/>
    <cellStyle name="Normal 474" xfId="745"/>
    <cellStyle name="Normal 475" xfId="746"/>
    <cellStyle name="Normal 478" xfId="747"/>
    <cellStyle name="Normal 479" xfId="748"/>
    <cellStyle name="Normal 48" xfId="749"/>
    <cellStyle name="Normal 480" xfId="750"/>
    <cellStyle name="Normal 481" xfId="751"/>
    <cellStyle name="Normal 482" xfId="752"/>
    <cellStyle name="Normal 483" xfId="753"/>
    <cellStyle name="Normal 484" xfId="754"/>
    <cellStyle name="Normal 485" xfId="755"/>
    <cellStyle name="Normal 486" xfId="756"/>
    <cellStyle name="Normal 487" xfId="757"/>
    <cellStyle name="Normal 49" xfId="758"/>
    <cellStyle name="Normal 490" xfId="759"/>
    <cellStyle name="Normal 491" xfId="760"/>
    <cellStyle name="Normal 492" xfId="761"/>
    <cellStyle name="Normal 493" xfId="762"/>
    <cellStyle name="Normal 494" xfId="763"/>
    <cellStyle name="Normal 495" xfId="764"/>
    <cellStyle name="Normal 496" xfId="765"/>
    <cellStyle name="Normal 497" xfId="766"/>
    <cellStyle name="Normal 498" xfId="767"/>
    <cellStyle name="Normal 499" xfId="768"/>
    <cellStyle name="Normal 5" xfId="39"/>
    <cellStyle name="Normal 5 2" xfId="770"/>
    <cellStyle name="Normal 5 2 2" xfId="1473"/>
    <cellStyle name="Normal 5 2 3" xfId="1504"/>
    <cellStyle name="Normal 5 2 4" xfId="1125"/>
    <cellStyle name="Normal 5 2 5" xfId="1622"/>
    <cellStyle name="Normal 5 3" xfId="769"/>
    <cellStyle name="Normal 5 3 2" xfId="1503"/>
    <cellStyle name="Normal 5 3 3" xfId="1623"/>
    <cellStyle name="Normal 5 4" xfId="1472"/>
    <cellStyle name="Normal 5 4 2" xfId="1624"/>
    <cellStyle name="Normal 5 5" xfId="1095"/>
    <cellStyle name="Normal 5 6" xfId="1621"/>
    <cellStyle name="Normal 50" xfId="771"/>
    <cellStyle name="Normal 502" xfId="772"/>
    <cellStyle name="Normal 503" xfId="773"/>
    <cellStyle name="Normal 504" xfId="774"/>
    <cellStyle name="Normal 505" xfId="775"/>
    <cellStyle name="Normal 506" xfId="776"/>
    <cellStyle name="Normal 507" xfId="777"/>
    <cellStyle name="Normal 508" xfId="778"/>
    <cellStyle name="Normal 509" xfId="779"/>
    <cellStyle name="Normal 51" xfId="780"/>
    <cellStyle name="Normal 510" xfId="781"/>
    <cellStyle name="Normal 511" xfId="782"/>
    <cellStyle name="Normal 514" xfId="783"/>
    <cellStyle name="Normal 515" xfId="784"/>
    <cellStyle name="Normal 516" xfId="785"/>
    <cellStyle name="Normal 517" xfId="786"/>
    <cellStyle name="Normal 518" xfId="787"/>
    <cellStyle name="Normal 519" xfId="788"/>
    <cellStyle name="Normal 52" xfId="789"/>
    <cellStyle name="Normal 520" xfId="790"/>
    <cellStyle name="Normal 521" xfId="791"/>
    <cellStyle name="Normal 522" xfId="792"/>
    <cellStyle name="Normal 523" xfId="793"/>
    <cellStyle name="Normal 526" xfId="794"/>
    <cellStyle name="Normal 527" xfId="795"/>
    <cellStyle name="Normal 528" xfId="796"/>
    <cellStyle name="Normal 529" xfId="797"/>
    <cellStyle name="Normal 53" xfId="798"/>
    <cellStyle name="Normal 530" xfId="799"/>
    <cellStyle name="Normal 531" xfId="800"/>
    <cellStyle name="Normal 532" xfId="801"/>
    <cellStyle name="Normal 533" xfId="802"/>
    <cellStyle name="Normal 534" xfId="803"/>
    <cellStyle name="Normal 535" xfId="804"/>
    <cellStyle name="Normal 538" xfId="805"/>
    <cellStyle name="Normal 539" xfId="806"/>
    <cellStyle name="Normal 54" xfId="807"/>
    <cellStyle name="Normal 540" xfId="808"/>
    <cellStyle name="Normal 541" xfId="809"/>
    <cellStyle name="Normal 542" xfId="810"/>
    <cellStyle name="Normal 543" xfId="811"/>
    <cellStyle name="Normal 544" xfId="812"/>
    <cellStyle name="Normal 545" xfId="813"/>
    <cellStyle name="Normal 546" xfId="814"/>
    <cellStyle name="Normal 547" xfId="815"/>
    <cellStyle name="Normal 55" xfId="816"/>
    <cellStyle name="Normal 550" xfId="817"/>
    <cellStyle name="Normal 551" xfId="818"/>
    <cellStyle name="Normal 552" xfId="819"/>
    <cellStyle name="Normal 553" xfId="820"/>
    <cellStyle name="Normal 554" xfId="821"/>
    <cellStyle name="Normal 555" xfId="822"/>
    <cellStyle name="Normal 556" xfId="823"/>
    <cellStyle name="Normal 557" xfId="824"/>
    <cellStyle name="Normal 558" xfId="825"/>
    <cellStyle name="Normal 559" xfId="826"/>
    <cellStyle name="Normal 56" xfId="827"/>
    <cellStyle name="Normal 562" xfId="828"/>
    <cellStyle name="Normal 563" xfId="829"/>
    <cellStyle name="Normal 564" xfId="830"/>
    <cellStyle name="Normal 565" xfId="831"/>
    <cellStyle name="Normal 566" xfId="832"/>
    <cellStyle name="Normal 567" xfId="833"/>
    <cellStyle name="Normal 568" xfId="834"/>
    <cellStyle name="Normal 569" xfId="835"/>
    <cellStyle name="Normal 57" xfId="836"/>
    <cellStyle name="Normal 570" xfId="837"/>
    <cellStyle name="Normal 573" xfId="838"/>
    <cellStyle name="Normal 574" xfId="839"/>
    <cellStyle name="Normal 575" xfId="840"/>
    <cellStyle name="Normal 576" xfId="841"/>
    <cellStyle name="Normal 577" xfId="842"/>
    <cellStyle name="Normal 578" xfId="843"/>
    <cellStyle name="Normal 579" xfId="844"/>
    <cellStyle name="Normal 58" xfId="845"/>
    <cellStyle name="Normal 580" xfId="846"/>
    <cellStyle name="Normal 581" xfId="847"/>
    <cellStyle name="Normal 582" xfId="848"/>
    <cellStyle name="Normal 585" xfId="849"/>
    <cellStyle name="Normal 586" xfId="850"/>
    <cellStyle name="Normal 587" xfId="851"/>
    <cellStyle name="Normal 588" xfId="852"/>
    <cellStyle name="Normal 589" xfId="853"/>
    <cellStyle name="Normal 59" xfId="854"/>
    <cellStyle name="Normal 590" xfId="855"/>
    <cellStyle name="Normal 591" xfId="856"/>
    <cellStyle name="Normal 592" xfId="857"/>
    <cellStyle name="Normal 593" xfId="858"/>
    <cellStyle name="Normal 594" xfId="859"/>
    <cellStyle name="Normal 597" xfId="860"/>
    <cellStyle name="Normal 598" xfId="861"/>
    <cellStyle name="Normal 599" xfId="862"/>
    <cellStyle name="Normal 6" xfId="40"/>
    <cellStyle name="Normal 6 2" xfId="864"/>
    <cellStyle name="Normal 6 2 2" xfId="1475"/>
    <cellStyle name="Normal 6 2 3" xfId="1474"/>
    <cellStyle name="Normal 6 2 4" xfId="1626"/>
    <cellStyle name="Normal 6 3" xfId="865"/>
    <cellStyle name="Normal 6 3 2" xfId="1502"/>
    <cellStyle name="Normal 6 3 3" xfId="1108"/>
    <cellStyle name="Normal 6 3 4" xfId="1627"/>
    <cellStyle name="Normal 6 4" xfId="863"/>
    <cellStyle name="Normal 6 4 2" xfId="1124"/>
    <cellStyle name="Normal 6 4 3" xfId="1628"/>
    <cellStyle name="Normal 6 5" xfId="1096"/>
    <cellStyle name="Normal 6 5 2" xfId="1629"/>
    <cellStyle name="Normal 6 6" xfId="1625"/>
    <cellStyle name="Normal 6_01 Planilha IGAM Densiadade Cianobacteria" xfId="1501"/>
    <cellStyle name="Normal 60" xfId="866"/>
    <cellStyle name="Normal 600" xfId="867"/>
    <cellStyle name="Normal 601" xfId="868"/>
    <cellStyle name="Normal 602" xfId="869"/>
    <cellStyle name="Normal 603" xfId="870"/>
    <cellStyle name="Normal 604" xfId="871"/>
    <cellStyle name="Normal 605" xfId="872"/>
    <cellStyle name="Normal 606" xfId="873"/>
    <cellStyle name="Normal 609" xfId="874"/>
    <cellStyle name="Normal 61" xfId="875"/>
    <cellStyle name="Normal 610" xfId="876"/>
    <cellStyle name="Normal 611" xfId="877"/>
    <cellStyle name="Normal 612" xfId="878"/>
    <cellStyle name="Normal 613" xfId="879"/>
    <cellStyle name="Normal 614" xfId="880"/>
    <cellStyle name="Normal 615" xfId="881"/>
    <cellStyle name="Normal 616" xfId="882"/>
    <cellStyle name="Normal 617" xfId="883"/>
    <cellStyle name="Normal 618" xfId="884"/>
    <cellStyle name="Normal 62" xfId="885"/>
    <cellStyle name="Normal 621" xfId="886"/>
    <cellStyle name="Normal 622" xfId="887"/>
    <cellStyle name="Normal 623" xfId="888"/>
    <cellStyle name="Normal 624" xfId="889"/>
    <cellStyle name="Normal 625" xfId="890"/>
    <cellStyle name="Normal 626" xfId="891"/>
    <cellStyle name="Normal 627" xfId="892"/>
    <cellStyle name="Normal 628" xfId="893"/>
    <cellStyle name="Normal 629" xfId="894"/>
    <cellStyle name="Normal 63" xfId="895"/>
    <cellStyle name="Normal 630" xfId="896"/>
    <cellStyle name="Normal 633" xfId="897"/>
    <cellStyle name="Normal 634" xfId="898"/>
    <cellStyle name="Normal 635" xfId="899"/>
    <cellStyle name="Normal 636" xfId="900"/>
    <cellStyle name="Normal 637" xfId="901"/>
    <cellStyle name="Normal 638" xfId="902"/>
    <cellStyle name="Normal 64" xfId="903"/>
    <cellStyle name="Normal 65" xfId="904"/>
    <cellStyle name="Normal 652" xfId="905"/>
    <cellStyle name="Normal 653" xfId="906"/>
    <cellStyle name="Normal 654" xfId="907"/>
    <cellStyle name="Normal 655" xfId="908"/>
    <cellStyle name="Normal 656" xfId="909"/>
    <cellStyle name="Normal 657" xfId="910"/>
    <cellStyle name="Normal 658" xfId="911"/>
    <cellStyle name="Normal 659" xfId="912"/>
    <cellStyle name="Normal 66" xfId="913"/>
    <cellStyle name="Normal 660" xfId="914"/>
    <cellStyle name="Normal 661" xfId="915"/>
    <cellStyle name="Normal 662" xfId="916"/>
    <cellStyle name="Normal 663" xfId="917"/>
    <cellStyle name="Normal 666" xfId="918"/>
    <cellStyle name="Normal 667" xfId="919"/>
    <cellStyle name="Normal 668" xfId="920"/>
    <cellStyle name="Normal 669" xfId="921"/>
    <cellStyle name="Normal 67" xfId="922"/>
    <cellStyle name="Normal 670" xfId="923"/>
    <cellStyle name="Normal 671" xfId="924"/>
    <cellStyle name="Normal 672" xfId="925"/>
    <cellStyle name="Normal 673" xfId="926"/>
    <cellStyle name="Normal 674" xfId="927"/>
    <cellStyle name="Normal 675" xfId="928"/>
    <cellStyle name="Normal 678" xfId="929"/>
    <cellStyle name="Normal 679" xfId="930"/>
    <cellStyle name="Normal 68" xfId="931"/>
    <cellStyle name="Normal 680" xfId="932"/>
    <cellStyle name="Normal 681" xfId="933"/>
    <cellStyle name="Normal 682" xfId="934"/>
    <cellStyle name="Normal 683" xfId="935"/>
    <cellStyle name="Normal 684" xfId="936"/>
    <cellStyle name="Normal 685" xfId="937"/>
    <cellStyle name="Normal 686" xfId="938"/>
    <cellStyle name="Normal 687" xfId="939"/>
    <cellStyle name="Normal 69" xfId="940"/>
    <cellStyle name="Normal 690" xfId="941"/>
    <cellStyle name="Normal 691" xfId="942"/>
    <cellStyle name="Normal 692" xfId="943"/>
    <cellStyle name="Normal 693" xfId="944"/>
    <cellStyle name="Normal 694" xfId="945"/>
    <cellStyle name="Normal 695" xfId="946"/>
    <cellStyle name="Normal 696" xfId="947"/>
    <cellStyle name="Normal 697" xfId="948"/>
    <cellStyle name="Normal 698" xfId="949"/>
    <cellStyle name="Normal 699" xfId="950"/>
    <cellStyle name="Normal 7" xfId="41"/>
    <cellStyle name="Normal 7 2" xfId="951"/>
    <cellStyle name="Normal 7 2 2" xfId="1477"/>
    <cellStyle name="Normal 7 2 3" xfId="1476"/>
    <cellStyle name="Normal 7 2 4" xfId="1631"/>
    <cellStyle name="Normal 7 3" xfId="1307"/>
    <cellStyle name="Normal 7 3 2" xfId="1632"/>
    <cellStyle name="Normal 7 4" xfId="1097"/>
    <cellStyle name="Normal 7 4 2" xfId="1633"/>
    <cellStyle name="Normal 7 5" xfId="1630"/>
    <cellStyle name="Normal 70" xfId="952"/>
    <cellStyle name="Normal 702" xfId="953"/>
    <cellStyle name="Normal 703" xfId="954"/>
    <cellStyle name="Normal 704" xfId="955"/>
    <cellStyle name="Normal 705" xfId="956"/>
    <cellStyle name="Normal 706" xfId="957"/>
    <cellStyle name="Normal 707" xfId="958"/>
    <cellStyle name="Normal 708" xfId="959"/>
    <cellStyle name="Normal 709" xfId="960"/>
    <cellStyle name="Normal 71" xfId="961"/>
    <cellStyle name="Normal 710" xfId="962"/>
    <cellStyle name="Normal 711" xfId="963"/>
    <cellStyle name="Normal 712" xfId="964"/>
    <cellStyle name="Normal 713" xfId="965"/>
    <cellStyle name="Normal 714" xfId="966"/>
    <cellStyle name="Normal 715" xfId="967"/>
    <cellStyle name="Normal 716" xfId="968"/>
    <cellStyle name="Normal 717" xfId="969"/>
    <cellStyle name="Normal 718" xfId="970"/>
    <cellStyle name="Normal 719" xfId="971"/>
    <cellStyle name="Normal 72" xfId="972"/>
    <cellStyle name="Normal 73" xfId="973"/>
    <cellStyle name="Normal 74" xfId="974"/>
    <cellStyle name="Normal 75" xfId="975"/>
    <cellStyle name="Normal 76" xfId="976"/>
    <cellStyle name="Normal 77" xfId="977"/>
    <cellStyle name="Normal 78" xfId="978"/>
    <cellStyle name="Normal 79" xfId="979"/>
    <cellStyle name="Normal 8" xfId="980"/>
    <cellStyle name="Normal 8 2" xfId="981"/>
    <cellStyle name="Normal 8 2 2" xfId="1479"/>
    <cellStyle name="Normal 8 2 3" xfId="1635"/>
    <cellStyle name="Normal 8 3" xfId="1478"/>
    <cellStyle name="Normal 8 3 2" xfId="1636"/>
    <cellStyle name="Normal 8 4" xfId="1308"/>
    <cellStyle name="Normal 8 4 2" xfId="1637"/>
    <cellStyle name="Normal 8 5" xfId="1634"/>
    <cellStyle name="Normal 8_GAS76027" xfId="982"/>
    <cellStyle name="Normal 80" xfId="983"/>
    <cellStyle name="Normal 808" xfId="984"/>
    <cellStyle name="Normal 809" xfId="985"/>
    <cellStyle name="Normal 81" xfId="986"/>
    <cellStyle name="Normal 810" xfId="987"/>
    <cellStyle name="Normal 811" xfId="988"/>
    <cellStyle name="Normal 812" xfId="989"/>
    <cellStyle name="Normal 813" xfId="990"/>
    <cellStyle name="Normal 814" xfId="991"/>
    <cellStyle name="Normal 815" xfId="992"/>
    <cellStyle name="Normal 816" xfId="993"/>
    <cellStyle name="Normal 82" xfId="994"/>
    <cellStyle name="Normal 83" xfId="995"/>
    <cellStyle name="Normal 838" xfId="1087"/>
    <cellStyle name="Normal 838 2" xfId="1117"/>
    <cellStyle name="Normal 838 3" xfId="1638"/>
    <cellStyle name="Normal 839" xfId="1309"/>
    <cellStyle name="Normal 84" xfId="996"/>
    <cellStyle name="Normal 840" xfId="1310"/>
    <cellStyle name="Normal 841" xfId="1311"/>
    <cellStyle name="Normal 842" xfId="1312"/>
    <cellStyle name="Normal 843" xfId="1313"/>
    <cellStyle name="Normal 844" xfId="1314"/>
    <cellStyle name="Normal 845" xfId="1315"/>
    <cellStyle name="Normal 846" xfId="1316"/>
    <cellStyle name="Normal 847" xfId="1317"/>
    <cellStyle name="Normal 848" xfId="1318"/>
    <cellStyle name="Normal 849" xfId="1319"/>
    <cellStyle name="Normal 85" xfId="997"/>
    <cellStyle name="Normal 850" xfId="1359"/>
    <cellStyle name="Normal 851" xfId="1360"/>
    <cellStyle name="Normal 852" xfId="1361"/>
    <cellStyle name="Normal 853" xfId="1362"/>
    <cellStyle name="Normal 854" xfId="1357"/>
    <cellStyle name="Normal 855" xfId="1358"/>
    <cellStyle name="Normal 856" xfId="1355"/>
    <cellStyle name="Normal 857" xfId="1356"/>
    <cellStyle name="Normal 858" xfId="1351"/>
    <cellStyle name="Normal 859" xfId="1352"/>
    <cellStyle name="Normal 86" xfId="998"/>
    <cellStyle name="Normal 860" xfId="1353"/>
    <cellStyle name="Normal 861" xfId="1354"/>
    <cellStyle name="Normal 862" xfId="1335"/>
    <cellStyle name="Normal 863" xfId="1336"/>
    <cellStyle name="Normal 864" xfId="1337"/>
    <cellStyle name="Normal 865" xfId="1338"/>
    <cellStyle name="Normal 866" xfId="1341"/>
    <cellStyle name="Normal 867" xfId="1342"/>
    <cellStyle name="Normal 868" xfId="1343"/>
    <cellStyle name="Normal 869" xfId="1344"/>
    <cellStyle name="Normal 87" xfId="999"/>
    <cellStyle name="Normal 870" xfId="1345"/>
    <cellStyle name="Normal 871" xfId="1346"/>
    <cellStyle name="Normal 872" xfId="1349"/>
    <cellStyle name="Normal 873" xfId="1350"/>
    <cellStyle name="Normal 874" xfId="1331"/>
    <cellStyle name="Normal 875" xfId="1332"/>
    <cellStyle name="Normal 876" xfId="1333"/>
    <cellStyle name="Normal 877" xfId="1334"/>
    <cellStyle name="Normal 878" xfId="1339"/>
    <cellStyle name="Normal 879" xfId="1340"/>
    <cellStyle name="Normal 88" xfId="1000"/>
    <cellStyle name="Normal 880" xfId="1347"/>
    <cellStyle name="Normal 881" xfId="1348"/>
    <cellStyle name="Normal 882" xfId="1369"/>
    <cellStyle name="Normal 883" xfId="1370"/>
    <cellStyle name="Normal 884" xfId="1377"/>
    <cellStyle name="Normal 885" xfId="1378"/>
    <cellStyle name="Normal 886" xfId="1379"/>
    <cellStyle name="Normal 887" xfId="1380"/>
    <cellStyle name="Normal 888" xfId="1381"/>
    <cellStyle name="Normal 889" xfId="1382"/>
    <cellStyle name="Normal 89" xfId="1001"/>
    <cellStyle name="Normal 891" xfId="1363"/>
    <cellStyle name="Normal 892" xfId="1364"/>
    <cellStyle name="Normal 893" xfId="1365"/>
    <cellStyle name="Normal 894" xfId="1366"/>
    <cellStyle name="Normal 895" xfId="1367"/>
    <cellStyle name="Normal 896" xfId="1368"/>
    <cellStyle name="Normal 897" xfId="1371"/>
    <cellStyle name="Normal 898" xfId="1372"/>
    <cellStyle name="Normal 899" xfId="1373"/>
    <cellStyle name="Normal 9" xfId="1002"/>
    <cellStyle name="Normal 9 2" xfId="1003"/>
    <cellStyle name="Normal 9 2 2" xfId="1321"/>
    <cellStyle name="Normal 9 2 3" xfId="1480"/>
    <cellStyle name="Normal 9 2 4" xfId="1495"/>
    <cellStyle name="Normal 9 3" xfId="1109"/>
    <cellStyle name="Normal 9 4" xfId="1118"/>
    <cellStyle name="Normal 9 5" xfId="1320"/>
    <cellStyle name="Normal 9 6" xfId="1098"/>
    <cellStyle name="Normal 9 7" xfId="1639"/>
    <cellStyle name="Normal 9 8" xfId="1704"/>
    <cellStyle name="Normal 9_01 Planilha IGAM Densiadade Cianobacteria" xfId="1500"/>
    <cellStyle name="Normal 90" xfId="1004"/>
    <cellStyle name="Normal 900" xfId="1374"/>
    <cellStyle name="Normal 901" xfId="1375"/>
    <cellStyle name="Normal 902" xfId="1376"/>
    <cellStyle name="Normal 903" xfId="1383"/>
    <cellStyle name="Normal 904" xfId="1384"/>
    <cellStyle name="Normal 905" xfId="1385"/>
    <cellStyle name="Normal 906" xfId="1386"/>
    <cellStyle name="Normal 907" xfId="1391"/>
    <cellStyle name="Normal 908" xfId="1392"/>
    <cellStyle name="Normal 909" xfId="1387"/>
    <cellStyle name="Normal 91" xfId="1005"/>
    <cellStyle name="Normal 910" xfId="1388"/>
    <cellStyle name="Normal 911" xfId="1389"/>
    <cellStyle name="Normal 912" xfId="1390"/>
    <cellStyle name="Normal 913" xfId="1393"/>
    <cellStyle name="Normal 914" xfId="1394"/>
    <cellStyle name="Normal 915" xfId="1395"/>
    <cellStyle name="Normal 916" xfId="1396"/>
    <cellStyle name="Normal 917" xfId="1397"/>
    <cellStyle name="Normal 918" xfId="1398"/>
    <cellStyle name="Normal 92" xfId="1006"/>
    <cellStyle name="Normal 93" xfId="1007"/>
    <cellStyle name="Normal 94" xfId="1008"/>
    <cellStyle name="Normal 95" xfId="1009"/>
    <cellStyle name="Normal 96" xfId="1010"/>
    <cellStyle name="Normal 97" xfId="1011"/>
    <cellStyle name="Normal 98" xfId="1012"/>
    <cellStyle name="Normal 99" xfId="1013"/>
    <cellStyle name="Nota 2" xfId="1015"/>
    <cellStyle name="Nota 2 2" xfId="1016"/>
    <cellStyle name="Nota 2 2 2" xfId="1017"/>
    <cellStyle name="Nota 2 2 3" xfId="1018"/>
    <cellStyle name="Nota 2 2 4" xfId="1482"/>
    <cellStyle name="Nota 2 3" xfId="1019"/>
    <cellStyle name="Nota 2 3 2" xfId="1483"/>
    <cellStyle name="Nota 2 4" xfId="1481"/>
    <cellStyle name="Nota 3" xfId="1020"/>
    <cellStyle name="Nota 3 2" xfId="1021"/>
    <cellStyle name="Nota 3 2 2" xfId="1484"/>
    <cellStyle name="Nota 3 3" xfId="1485"/>
    <cellStyle name="Nota 3 4" xfId="1486"/>
    <cellStyle name="Nota 4" xfId="1022"/>
    <cellStyle name="Nota 4 2" xfId="1487"/>
    <cellStyle name="Nota 5" xfId="1014"/>
    <cellStyle name="Nota 5 2" xfId="1488"/>
    <cellStyle name="Nota 6" xfId="1640"/>
    <cellStyle name="Note" xfId="79"/>
    <cellStyle name="Note 2" xfId="1023"/>
    <cellStyle name="Note 2 2" xfId="1322"/>
    <cellStyle name="Note 3" xfId="1323"/>
    <cellStyle name="Output" xfId="80"/>
    <cellStyle name="Porcentagem 2" xfId="1024"/>
    <cellStyle name="Porcentagem 3" xfId="1025"/>
    <cellStyle name="Porcentagem 3 2" xfId="1026"/>
    <cellStyle name="Porcentagem 3 2 2" xfId="1324"/>
    <cellStyle name="Porcentagem 3 3" xfId="1325"/>
    <cellStyle name="Saída" xfId="11" builtinId="21" customBuiltin="1"/>
    <cellStyle name="Saída 2" xfId="1028"/>
    <cellStyle name="Saída 2 2" xfId="1029"/>
    <cellStyle name="Saída 3" xfId="1030"/>
    <cellStyle name="Saída 4" xfId="1031"/>
    <cellStyle name="Saída 4 2" xfId="1489"/>
    <cellStyle name="Saída 5" xfId="1027"/>
    <cellStyle name="Saída 6" xfId="1641"/>
    <cellStyle name="Texto de Aviso" xfId="15" builtinId="11" customBuiltin="1"/>
    <cellStyle name="Texto de Aviso 2" xfId="1033"/>
    <cellStyle name="Texto de Aviso 3" xfId="1034"/>
    <cellStyle name="Texto de Aviso 4" xfId="1035"/>
    <cellStyle name="Texto de Aviso 4 2" xfId="1490"/>
    <cellStyle name="Texto de Aviso 5" xfId="1032"/>
    <cellStyle name="Texto de Aviso 6" xfId="1642"/>
    <cellStyle name="Texto Explicativo" xfId="16" builtinId="53" customBuiltin="1"/>
    <cellStyle name="Texto Explicativo 2" xfId="1037"/>
    <cellStyle name="Texto Explicativo 3" xfId="1038"/>
    <cellStyle name="Texto Explicativo 4" xfId="1039"/>
    <cellStyle name="Texto Explicativo 4 2" xfId="1491"/>
    <cellStyle name="Texto Explicativo 5" xfId="1036"/>
    <cellStyle name="Texto Explicativo 6" xfId="1643"/>
    <cellStyle name="Title" xfId="81"/>
    <cellStyle name="Título 1" xfId="4" builtinId="16" customBuiltin="1"/>
    <cellStyle name="Título 1 2" xfId="1042"/>
    <cellStyle name="Título 1 2 2" xfId="1043"/>
    <cellStyle name="Título 1 2 2 2" xfId="1044"/>
    <cellStyle name="Título 1 3" xfId="1045"/>
    <cellStyle name="Título 1 3 2" xfId="1046"/>
    <cellStyle name="Título 1 4" xfId="1047"/>
    <cellStyle name="Título 1 4 2" xfId="1492"/>
    <cellStyle name="Título 1 5" xfId="1041"/>
    <cellStyle name="Título 1 6" xfId="1645"/>
    <cellStyle name="Título 10" xfId="1048"/>
    <cellStyle name="Título 11" xfId="1049"/>
    <cellStyle name="Título 12" xfId="1040"/>
    <cellStyle name="Título 13" xfId="1401"/>
    <cellStyle name="Título 13 2" xfId="1644"/>
    <cellStyle name="Título 2" xfId="5" builtinId="17" customBuiltin="1"/>
    <cellStyle name="Título 2 2" xfId="1051"/>
    <cellStyle name="Título 2 2 2" xfId="1052"/>
    <cellStyle name="Título 2 2 2 2" xfId="1053"/>
    <cellStyle name="Título 2 3" xfId="1054"/>
    <cellStyle name="Título 2 3 2" xfId="1055"/>
    <cellStyle name="Título 2 4" xfId="1056"/>
    <cellStyle name="Título 2 4 2" xfId="1493"/>
    <cellStyle name="Título 2 5" xfId="1050"/>
    <cellStyle name="Título 2 6" xfId="1646"/>
    <cellStyle name="Título 3" xfId="6" builtinId="18" customBuiltin="1"/>
    <cellStyle name="Título 3 2" xfId="1058"/>
    <cellStyle name="Título 3 2 2" xfId="1059"/>
    <cellStyle name="Título 3 2 2 2" xfId="1060"/>
    <cellStyle name="Título 3 3" xfId="1061"/>
    <cellStyle name="Título 3 3 2" xfId="1062"/>
    <cellStyle name="Título 3 4" xfId="1063"/>
    <cellStyle name="Título 3 4 2" xfId="1494"/>
    <cellStyle name="Título 3 5" xfId="1057"/>
    <cellStyle name="Título 3 6" xfId="1647"/>
    <cellStyle name="Título 4" xfId="7" builtinId="19" customBuiltin="1"/>
    <cellStyle name="Título 4 2" xfId="1065"/>
    <cellStyle name="Título 4 2 2" xfId="1066"/>
    <cellStyle name="Título 4 3" xfId="1067"/>
    <cellStyle name="Título 4 4" xfId="1068"/>
    <cellStyle name="Título 4 4 2" xfId="1496"/>
    <cellStyle name="Título 4 5" xfId="1064"/>
    <cellStyle name="Título 4 6" xfId="1648"/>
    <cellStyle name="Título 5" xfId="1069"/>
    <cellStyle name="Título 5 2" xfId="1070"/>
    <cellStyle name="Título 5 2 2" xfId="1071"/>
    <cellStyle name="Título 5 3" xfId="1072"/>
    <cellStyle name="Título 5 3 2" xfId="1073"/>
    <cellStyle name="Título 6" xfId="1074"/>
    <cellStyle name="Título 7" xfId="1075"/>
    <cellStyle name="Título 7 2" xfId="1497"/>
    <cellStyle name="Título 8" xfId="1076"/>
    <cellStyle name="Título 8 2" xfId="1077"/>
    <cellStyle name="Título 9" xfId="1078"/>
    <cellStyle name="Total 2" xfId="82"/>
    <cellStyle name="Total 2 2" xfId="1498"/>
    <cellStyle name="Total 3" xfId="1079"/>
    <cellStyle name="Total 3 2" xfId="1499"/>
    <cellStyle name="Total 4" xfId="1649"/>
    <cellStyle name="Vírgula 2" xfId="1080"/>
    <cellStyle name="Vírgula 2 2" xfId="1081"/>
    <cellStyle name="Vírgula 2 2 2" xfId="1298"/>
    <cellStyle name="Vírgula 2 2 2 2" xfId="1667"/>
    <cellStyle name="Vírgula 2 2 3" xfId="1111"/>
    <cellStyle name="Vírgula 2 2 3 2" xfId="1659"/>
    <cellStyle name="Vírgula 2 3" xfId="1082"/>
    <cellStyle name="Vírgula 2 3 2" xfId="1299"/>
    <cellStyle name="Vírgula 2 3 2 2" xfId="1668"/>
    <cellStyle name="Vírgula 2 3 3" xfId="1112"/>
    <cellStyle name="Vírgula 2 3 3 2" xfId="1660"/>
    <cellStyle name="Vírgula 2 4" xfId="1297"/>
    <cellStyle name="Vírgula 2 4 2" xfId="1666"/>
    <cellStyle name="Vírgula 2 5" xfId="1326"/>
    <cellStyle name="Vírgula 2 5 2" xfId="1674"/>
    <cellStyle name="Vírgula 2 6" xfId="1110"/>
    <cellStyle name="Vírgula 2 6 2" xfId="1658"/>
    <cellStyle name="Vírgula 3" xfId="1083"/>
    <cellStyle name="Vírgula 3 2" xfId="1300"/>
    <cellStyle name="Vírgula 3 2 2" xfId="1669"/>
    <cellStyle name="Vírgula 3 3" xfId="1113"/>
    <cellStyle name="Vírgula 3 3 2" xfId="1661"/>
    <cellStyle name="Vírgula 4" xfId="1084"/>
    <cellStyle name="Vírgula 4 2" xfId="1301"/>
    <cellStyle name="Vírgula 4 2 2" xfId="1670"/>
    <cellStyle name="Vírgula 4 3" xfId="1114"/>
    <cellStyle name="Vírgula 4 3 2" xfId="1662"/>
    <cellStyle name="Vírgula 5" xfId="1085"/>
    <cellStyle name="Vírgula 5 2" xfId="1086"/>
    <cellStyle name="Vírgula 5 2 2" xfId="1303"/>
    <cellStyle name="Vírgula 5 2 2 2" xfId="1672"/>
    <cellStyle name="Vírgula 5 2 3" xfId="1116"/>
    <cellStyle name="Vírgula 5 2 3 2" xfId="1664"/>
    <cellStyle name="Vírgula 5 3" xfId="1302"/>
    <cellStyle name="Vírgula 5 3 2" xfId="1328"/>
    <cellStyle name="Vírgula 5 3 2 2" xfId="1676"/>
    <cellStyle name="Vírgula 5 3 3" xfId="1671"/>
    <cellStyle name="Vírgula 5 4" xfId="1327"/>
    <cellStyle name="Vírgula 5 4 2" xfId="1675"/>
    <cellStyle name="Vírgula 5 5" xfId="1115"/>
    <cellStyle name="Vírgula 5 5 2" xfId="1663"/>
    <cellStyle name="Vírgula 5 6" xfId="1650"/>
    <cellStyle name="Vírgula 5 6 2" xfId="1702"/>
    <cellStyle name="Vírgula 5 7" xfId="1657"/>
    <cellStyle name="Vírgula 6" xfId="1119"/>
    <cellStyle name="Vírgula 6 2" xfId="1306"/>
    <cellStyle name="Vírgula 6 2 2" xfId="1673"/>
    <cellStyle name="Vírgula 6 3" xfId="1665"/>
    <cellStyle name="Warning Text" xfId="83"/>
  </cellStyles>
  <dxfs count="0"/>
  <tableStyles count="0" defaultTableStyle="TableStyleMedium2" defaultPivotStyle="PivotStyleLight16"/>
  <colors>
    <mruColors>
      <color rgb="FFD9E1F2"/>
      <color rgb="FFFF3F3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02"/>
  <sheetViews>
    <sheetView zoomScaleNormal="100" workbookViewId="0">
      <pane xSplit="2" ySplit="3" topLeftCell="BE4" activePane="bottomRight" state="frozen"/>
      <selection pane="topRight" activeCell="C1" sqref="C1"/>
      <selection pane="bottomLeft" activeCell="A4" sqref="A4"/>
      <selection pane="bottomRight" activeCell="BM2" sqref="BM1:BM1048576"/>
    </sheetView>
  </sheetViews>
  <sheetFormatPr defaultRowHeight="11.25" x14ac:dyDescent="0.2"/>
  <cols>
    <col min="1" max="1" width="31.28515625" style="1" bestFit="1" customWidth="1"/>
    <col min="2" max="2" width="9.7109375" style="1" customWidth="1"/>
    <col min="3" max="4" width="10.85546875" style="7" customWidth="1"/>
    <col min="5" max="6" width="11.42578125" style="7" customWidth="1"/>
    <col min="7" max="7" width="10.85546875" style="7" customWidth="1"/>
    <col min="8" max="8" width="10.7109375" style="7" customWidth="1"/>
    <col min="9" max="9" width="11.28515625" style="7" customWidth="1"/>
    <col min="10" max="10" width="9.140625" style="7" customWidth="1"/>
    <col min="11" max="11" width="9.42578125" style="7" customWidth="1"/>
    <col min="12" max="12" width="11.42578125" style="1" customWidth="1"/>
    <col min="13" max="19" width="10.85546875" style="7" customWidth="1"/>
    <col min="20" max="20" width="9.140625" style="7" customWidth="1"/>
    <col min="21" max="21" width="11.42578125" style="1" customWidth="1"/>
    <col min="22" max="25" width="10.85546875" style="7" customWidth="1"/>
    <col min="26" max="26" width="9.42578125" style="1" customWidth="1"/>
    <col min="27" max="27" width="10.5703125" style="1" customWidth="1"/>
    <col min="28" max="28" width="10.85546875" style="7" customWidth="1"/>
    <col min="29" max="29" width="10.85546875" style="1" customWidth="1"/>
    <col min="30" max="30" width="11.42578125" style="1" customWidth="1"/>
    <col min="31" max="32" width="10.85546875" style="1" customWidth="1"/>
    <col min="33" max="33" width="10.7109375" style="7" customWidth="1"/>
    <col min="34" max="34" width="10.5703125" style="1" customWidth="1"/>
    <col min="35" max="35" width="9.140625" style="1" customWidth="1"/>
    <col min="36" max="36" width="9.42578125" style="1" customWidth="1"/>
    <col min="37" max="37" width="11.42578125" style="1" customWidth="1"/>
    <col min="38" max="41" width="10.85546875" style="1" customWidth="1"/>
    <col min="42" max="42" width="10.85546875" style="7" customWidth="1"/>
    <col min="43" max="43" width="10.85546875" style="1" customWidth="1"/>
    <col min="44" max="44" width="10.7109375" style="1" customWidth="1"/>
    <col min="45" max="45" width="9.140625" style="1" customWidth="1"/>
    <col min="46" max="46" width="9.42578125" style="1" customWidth="1"/>
    <col min="47" max="47" width="11.42578125" style="1" customWidth="1"/>
    <col min="48" max="48" width="10.85546875" style="7" customWidth="1"/>
    <col min="49" max="50" width="10.85546875" style="1" customWidth="1"/>
    <col min="51" max="51" width="10.85546875" style="5" customWidth="1"/>
    <col min="52" max="54" width="10.85546875" style="1" customWidth="1"/>
    <col min="55" max="55" width="11.42578125" style="1" customWidth="1"/>
    <col min="56" max="56" width="11.42578125" style="7" customWidth="1"/>
    <col min="57" max="57" width="10.85546875" style="1" customWidth="1"/>
    <col min="58" max="58" width="10.7109375" style="7" customWidth="1"/>
    <col min="59" max="59" width="11.28515625" style="1" customWidth="1"/>
    <col min="60" max="60" width="9.140625" style="1" customWidth="1"/>
    <col min="61" max="61" width="9.42578125" style="1" customWidth="1"/>
    <col min="62" max="62" width="11.7109375" style="1" customWidth="1"/>
    <col min="63" max="63" width="10.85546875" style="7" customWidth="1"/>
    <col min="64" max="67" width="10.85546875" style="1" customWidth="1"/>
    <col min="68" max="68" width="10.85546875" style="7" customWidth="1"/>
    <col min="69" max="69" width="11.28515625" style="7" customWidth="1"/>
    <col min="70" max="70" width="9.140625" style="7" customWidth="1"/>
    <col min="71" max="71" width="9.42578125" style="7" customWidth="1"/>
    <col min="72" max="72" width="11.42578125" style="1" customWidth="1"/>
    <col min="73" max="76" width="10.85546875" style="7" customWidth="1"/>
    <col min="77" max="77" width="10.5703125" style="7" customWidth="1"/>
    <col min="78" max="79" width="10.85546875" style="7" customWidth="1"/>
    <col min="80" max="80" width="10.85546875" style="1" customWidth="1"/>
    <col min="81" max="81" width="10.85546875" style="7" customWidth="1"/>
    <col min="82" max="82" width="11.42578125" style="7" customWidth="1"/>
    <col min="83" max="83" width="10.85546875" style="7" customWidth="1"/>
    <col min="84" max="84" width="10.7109375" style="7" customWidth="1"/>
    <col min="85" max="85" width="11.28515625" style="7" customWidth="1"/>
    <col min="86" max="86" width="9.140625" style="7" customWidth="1"/>
    <col min="87" max="87" width="9.42578125" style="7" customWidth="1"/>
    <col min="88" max="88" width="12.28515625" style="1" customWidth="1"/>
    <col min="89" max="94" width="10.85546875" style="7" customWidth="1"/>
    <col min="95" max="95" width="11.28515625" style="7" customWidth="1"/>
    <col min="96" max="96" width="9.140625" style="7" customWidth="1"/>
    <col min="97" max="97" width="9.42578125" style="7" customWidth="1"/>
    <col min="98" max="98" width="12.140625" style="1" customWidth="1"/>
    <col min="99" max="101" width="10.85546875" style="7" customWidth="1"/>
    <col min="102" max="102" width="10.5703125" style="7" customWidth="1"/>
    <col min="103" max="104" width="14.85546875" style="7" customWidth="1"/>
    <col min="105" max="106" width="10.5703125" style="7" customWidth="1"/>
    <col min="107" max="107" width="12.42578125" style="1" customWidth="1"/>
    <col min="108" max="108" width="1.28515625" style="1" customWidth="1"/>
    <col min="109" max="110" width="7.85546875" style="1" customWidth="1"/>
    <col min="111" max="111" width="8.7109375" style="1" customWidth="1"/>
    <col min="112" max="114" width="7.85546875" style="1" customWidth="1"/>
    <col min="115" max="115" width="8.7109375" style="1" customWidth="1"/>
    <col min="116" max="118" width="7.85546875" style="1" customWidth="1"/>
    <col min="119" max="119" width="8.7109375" style="1" customWidth="1"/>
    <col min="120" max="120" width="10" style="1" customWidth="1"/>
    <col min="121" max="125" width="7.85546875" style="1" customWidth="1"/>
    <col min="126" max="126" width="9" style="1" customWidth="1"/>
    <col min="127" max="129" width="7.85546875" style="1" customWidth="1"/>
    <col min="130" max="130" width="8.7109375" style="1" customWidth="1"/>
    <col min="131" max="138" width="7.85546875" style="1" customWidth="1"/>
    <col min="139" max="139" width="8.7109375" style="1" customWidth="1"/>
    <col min="140" max="144" width="7.85546875" style="1" customWidth="1"/>
    <col min="145" max="145" width="8.7109375" style="1" customWidth="1"/>
    <col min="146" max="148" width="7.85546875" style="1" customWidth="1"/>
    <col min="149" max="149" width="9" style="1" customWidth="1"/>
    <col min="150" max="151" width="7.85546875" style="1" customWidth="1"/>
    <col min="152" max="153" width="8.7109375" style="1" customWidth="1"/>
    <col min="154" max="155" width="7.85546875" style="1" customWidth="1"/>
    <col min="156" max="156" width="8.7109375" style="1" customWidth="1"/>
    <col min="157" max="161" width="7.85546875" style="1" customWidth="1"/>
    <col min="162" max="162" width="8.7109375" style="1" customWidth="1"/>
    <col min="163" max="165" width="7.85546875" style="1" customWidth="1"/>
    <col min="166" max="166" width="8.7109375" style="1" customWidth="1"/>
    <col min="167" max="169" width="7.85546875" style="1" customWidth="1"/>
    <col min="170" max="170" width="8.7109375" style="1" customWidth="1"/>
    <col min="171" max="171" width="10" style="1" customWidth="1"/>
    <col min="172" max="204" width="9.140625" style="1"/>
    <col min="205" max="205" width="24.85546875" style="1" bestFit="1" customWidth="1"/>
    <col min="206" max="208" width="7" style="1" customWidth="1"/>
    <col min="209" max="209" width="8" style="1" customWidth="1"/>
    <col min="210" max="211" width="7.85546875" style="1" customWidth="1"/>
    <col min="212" max="212" width="7" style="1" customWidth="1"/>
    <col min="213" max="214" width="7.85546875" style="1" customWidth="1"/>
    <col min="215" max="215" width="8.7109375" style="1" customWidth="1"/>
    <col min="216" max="220" width="7.85546875" style="1" customWidth="1"/>
    <col min="221" max="221" width="8.7109375" style="1" customWidth="1"/>
    <col min="222" max="224" width="7.85546875" style="1" customWidth="1"/>
    <col min="225" max="225" width="8.7109375" style="1" customWidth="1"/>
    <col min="226" max="227" width="7.85546875" style="1" customWidth="1"/>
    <col min="228" max="228" width="8.7109375" style="1" customWidth="1"/>
    <col min="229" max="229" width="10" style="1" customWidth="1"/>
    <col min="230" max="231" width="7.85546875" style="1" customWidth="1"/>
    <col min="232" max="232" width="9" style="1" customWidth="1"/>
    <col min="233" max="234" width="7.85546875" style="1" customWidth="1"/>
    <col min="235" max="235" width="8.7109375" style="1" customWidth="1"/>
    <col min="236" max="244" width="7.85546875" style="1" customWidth="1"/>
    <col min="245" max="245" width="8.7109375" style="1" customWidth="1"/>
    <col min="246" max="251" width="7.85546875" style="1" customWidth="1"/>
    <col min="252" max="252" width="8.7109375" style="1" customWidth="1"/>
    <col min="253" max="253" width="10" style="1" customWidth="1"/>
    <col min="254" max="255" width="7.85546875" style="1" customWidth="1"/>
    <col min="256" max="256" width="9" style="1" customWidth="1"/>
    <col min="257" max="257" width="7.85546875" style="1" customWidth="1"/>
    <col min="258" max="259" width="8.7109375" style="1" customWidth="1"/>
    <col min="260" max="260" width="7.85546875" style="1" customWidth="1"/>
    <col min="261" max="261" width="8.7109375" style="1" customWidth="1"/>
    <col min="262" max="268" width="7.85546875" style="1" customWidth="1"/>
    <col min="269" max="269" width="8.7109375" style="1" customWidth="1"/>
    <col min="270" max="272" width="7.85546875" style="1" customWidth="1"/>
    <col min="273" max="273" width="8.7109375" style="1" customWidth="1"/>
    <col min="274" max="275" width="7.85546875" style="1" customWidth="1"/>
    <col min="276" max="276" width="8.7109375" style="1" customWidth="1"/>
    <col min="277" max="277" width="10" style="1" customWidth="1"/>
    <col min="278" max="282" width="7.85546875" style="1" customWidth="1"/>
    <col min="283" max="283" width="9" style="1" customWidth="1"/>
    <col min="284" max="285" width="7.85546875" style="1" customWidth="1"/>
    <col min="286" max="286" width="10" style="1" customWidth="1"/>
    <col min="287" max="292" width="7.85546875" style="1" customWidth="1"/>
    <col min="293" max="293" width="8.7109375" style="1" customWidth="1"/>
    <col min="294" max="294" width="7.85546875" style="1" customWidth="1"/>
    <col min="295" max="295" width="8.7109375" style="1" customWidth="1"/>
    <col min="296" max="299" width="7.85546875" style="1" customWidth="1"/>
    <col min="300" max="301" width="8.7109375" style="1" customWidth="1"/>
    <col min="302" max="304" width="7.85546875" style="1" customWidth="1"/>
    <col min="305" max="305" width="9" style="1" customWidth="1"/>
    <col min="306" max="306" width="7.85546875" style="1" customWidth="1"/>
    <col min="307" max="308" width="8.7109375" style="1" customWidth="1"/>
    <col min="309" max="310" width="7.85546875" style="1" customWidth="1"/>
    <col min="311" max="311" width="8.7109375" style="1" customWidth="1"/>
    <col min="312" max="316" width="7.85546875" style="1" customWidth="1"/>
    <col min="317" max="317" width="8.7109375" style="1" customWidth="1"/>
    <col min="318" max="320" width="7.85546875" style="1" customWidth="1"/>
    <col min="321" max="321" width="8.7109375" style="1" customWidth="1"/>
    <col min="322" max="323" width="7.85546875" style="1" customWidth="1"/>
    <col min="324" max="325" width="8.7109375" style="1" customWidth="1"/>
    <col min="326" max="327" width="7.85546875" style="1" customWidth="1"/>
    <col min="328" max="328" width="9" style="1" customWidth="1"/>
    <col min="329" max="330" width="7.85546875" style="1" customWidth="1"/>
    <col min="331" max="331" width="8.7109375" style="1" customWidth="1"/>
    <col min="332" max="340" width="7.85546875" style="1" customWidth="1"/>
    <col min="341" max="341" width="8.7109375" style="1" customWidth="1"/>
    <col min="342" max="348" width="7.85546875" style="1" customWidth="1"/>
    <col min="349" max="350" width="8.7109375" style="1" customWidth="1"/>
    <col min="351" max="352" width="7.85546875" style="1" customWidth="1"/>
    <col min="353" max="353" width="9" style="1" customWidth="1"/>
    <col min="354" max="355" width="7.85546875" style="1" customWidth="1"/>
    <col min="356" max="357" width="8.7109375" style="1" customWidth="1"/>
    <col min="358" max="358" width="7.85546875" style="1" customWidth="1"/>
    <col min="359" max="359" width="8.7109375" style="1" customWidth="1"/>
    <col min="360" max="366" width="7.85546875" style="1" customWidth="1"/>
    <col min="367" max="367" width="8.7109375" style="1" customWidth="1"/>
    <col min="368" max="370" width="7.85546875" style="1" customWidth="1"/>
    <col min="371" max="371" width="8.7109375" style="1" customWidth="1"/>
    <col min="372" max="374" width="7.85546875" style="1" customWidth="1"/>
    <col min="375" max="375" width="8.7109375" style="1" customWidth="1"/>
    <col min="376" max="376" width="10" style="1" customWidth="1"/>
    <col min="377" max="381" width="7.85546875" style="1" customWidth="1"/>
    <col min="382" max="382" width="9" style="1" customWidth="1"/>
    <col min="383" max="385" width="7.85546875" style="1" customWidth="1"/>
    <col min="386" max="386" width="8.7109375" style="1" customWidth="1"/>
    <col min="387" max="394" width="7.85546875" style="1" customWidth="1"/>
    <col min="395" max="395" width="8.7109375" style="1" customWidth="1"/>
    <col min="396" max="400" width="7.85546875" style="1" customWidth="1"/>
    <col min="401" max="401" width="8.7109375" style="1" customWidth="1"/>
    <col min="402" max="404" width="7.85546875" style="1" customWidth="1"/>
    <col min="405" max="405" width="9" style="1" customWidth="1"/>
    <col min="406" max="407" width="7.85546875" style="1" customWidth="1"/>
    <col min="408" max="409" width="8.7109375" style="1" customWidth="1"/>
    <col min="410" max="411" width="7.85546875" style="1" customWidth="1"/>
    <col min="412" max="412" width="8.7109375" style="1" customWidth="1"/>
    <col min="413" max="417" width="7.85546875" style="1" customWidth="1"/>
    <col min="418" max="418" width="8.7109375" style="1" customWidth="1"/>
    <col min="419" max="421" width="7.85546875" style="1" customWidth="1"/>
    <col min="422" max="422" width="8.7109375" style="1" customWidth="1"/>
    <col min="423" max="425" width="7.85546875" style="1" customWidth="1"/>
    <col min="426" max="426" width="8.7109375" style="1" customWidth="1"/>
    <col min="427" max="427" width="10" style="1" customWidth="1"/>
    <col min="428" max="460" width="9.140625" style="1"/>
    <col min="461" max="461" width="24.85546875" style="1" bestFit="1" customWidth="1"/>
    <col min="462" max="464" width="7" style="1" customWidth="1"/>
    <col min="465" max="465" width="8" style="1" customWidth="1"/>
    <col min="466" max="467" width="7.85546875" style="1" customWidth="1"/>
    <col min="468" max="468" width="7" style="1" customWidth="1"/>
    <col min="469" max="470" width="7.85546875" style="1" customWidth="1"/>
    <col min="471" max="471" width="8.7109375" style="1" customWidth="1"/>
    <col min="472" max="476" width="7.85546875" style="1" customWidth="1"/>
    <col min="477" max="477" width="8.7109375" style="1" customWidth="1"/>
    <col min="478" max="480" width="7.85546875" style="1" customWidth="1"/>
    <col min="481" max="481" width="8.7109375" style="1" customWidth="1"/>
    <col min="482" max="483" width="7.85546875" style="1" customWidth="1"/>
    <col min="484" max="484" width="8.7109375" style="1" customWidth="1"/>
    <col min="485" max="485" width="10" style="1" customWidth="1"/>
    <col min="486" max="487" width="7.85546875" style="1" customWidth="1"/>
    <col min="488" max="488" width="9" style="1" customWidth="1"/>
    <col min="489" max="490" width="7.85546875" style="1" customWidth="1"/>
    <col min="491" max="491" width="8.7109375" style="1" customWidth="1"/>
    <col min="492" max="500" width="7.85546875" style="1" customWidth="1"/>
    <col min="501" max="501" width="8.7109375" style="1" customWidth="1"/>
    <col min="502" max="507" width="7.85546875" style="1" customWidth="1"/>
    <col min="508" max="508" width="8.7109375" style="1" customWidth="1"/>
    <col min="509" max="509" width="10" style="1" customWidth="1"/>
    <col min="510" max="511" width="7.85546875" style="1" customWidth="1"/>
    <col min="512" max="512" width="9" style="1" customWidth="1"/>
    <col min="513" max="513" width="7.85546875" style="1" customWidth="1"/>
    <col min="514" max="515" width="8.7109375" style="1" customWidth="1"/>
    <col min="516" max="516" width="7.85546875" style="1" customWidth="1"/>
    <col min="517" max="517" width="8.7109375" style="1" customWidth="1"/>
    <col min="518" max="524" width="7.85546875" style="1" customWidth="1"/>
    <col min="525" max="525" width="8.7109375" style="1" customWidth="1"/>
    <col min="526" max="528" width="7.85546875" style="1" customWidth="1"/>
    <col min="529" max="529" width="8.7109375" style="1" customWidth="1"/>
    <col min="530" max="531" width="7.85546875" style="1" customWidth="1"/>
    <col min="532" max="532" width="8.7109375" style="1" customWidth="1"/>
    <col min="533" max="533" width="10" style="1" customWidth="1"/>
    <col min="534" max="538" width="7.85546875" style="1" customWidth="1"/>
    <col min="539" max="539" width="9" style="1" customWidth="1"/>
    <col min="540" max="541" width="7.85546875" style="1" customWidth="1"/>
    <col min="542" max="542" width="10" style="1" customWidth="1"/>
    <col min="543" max="548" width="7.85546875" style="1" customWidth="1"/>
    <col min="549" max="549" width="8.7109375" style="1" customWidth="1"/>
    <col min="550" max="550" width="7.85546875" style="1" customWidth="1"/>
    <col min="551" max="551" width="8.7109375" style="1" customWidth="1"/>
    <col min="552" max="555" width="7.85546875" style="1" customWidth="1"/>
    <col min="556" max="557" width="8.7109375" style="1" customWidth="1"/>
    <col min="558" max="560" width="7.85546875" style="1" customWidth="1"/>
    <col min="561" max="561" width="9" style="1" customWidth="1"/>
    <col min="562" max="562" width="7.85546875" style="1" customWidth="1"/>
    <col min="563" max="564" width="8.7109375" style="1" customWidth="1"/>
    <col min="565" max="566" width="7.85546875" style="1" customWidth="1"/>
    <col min="567" max="567" width="8.7109375" style="1" customWidth="1"/>
    <col min="568" max="572" width="7.85546875" style="1" customWidth="1"/>
    <col min="573" max="573" width="8.7109375" style="1" customWidth="1"/>
    <col min="574" max="576" width="7.85546875" style="1" customWidth="1"/>
    <col min="577" max="577" width="8.7109375" style="1" customWidth="1"/>
    <col min="578" max="579" width="7.85546875" style="1" customWidth="1"/>
    <col min="580" max="581" width="8.7109375" style="1" customWidth="1"/>
    <col min="582" max="583" width="7.85546875" style="1" customWidth="1"/>
    <col min="584" max="584" width="9" style="1" customWidth="1"/>
    <col min="585" max="586" width="7.85546875" style="1" customWidth="1"/>
    <col min="587" max="587" width="8.7109375" style="1" customWidth="1"/>
    <col min="588" max="596" width="7.85546875" style="1" customWidth="1"/>
    <col min="597" max="597" width="8.7109375" style="1" customWidth="1"/>
    <col min="598" max="604" width="7.85546875" style="1" customWidth="1"/>
    <col min="605" max="606" width="8.7109375" style="1" customWidth="1"/>
    <col min="607" max="608" width="7.85546875" style="1" customWidth="1"/>
    <col min="609" max="609" width="9" style="1" customWidth="1"/>
    <col min="610" max="611" width="7.85546875" style="1" customWidth="1"/>
    <col min="612" max="613" width="8.7109375" style="1" customWidth="1"/>
    <col min="614" max="614" width="7.85546875" style="1" customWidth="1"/>
    <col min="615" max="615" width="8.7109375" style="1" customWidth="1"/>
    <col min="616" max="622" width="7.85546875" style="1" customWidth="1"/>
    <col min="623" max="623" width="8.7109375" style="1" customWidth="1"/>
    <col min="624" max="626" width="7.85546875" style="1" customWidth="1"/>
    <col min="627" max="627" width="8.7109375" style="1" customWidth="1"/>
    <col min="628" max="630" width="7.85546875" style="1" customWidth="1"/>
    <col min="631" max="631" width="8.7109375" style="1" customWidth="1"/>
    <col min="632" max="632" width="10" style="1" customWidth="1"/>
    <col min="633" max="637" width="7.85546875" style="1" customWidth="1"/>
    <col min="638" max="638" width="9" style="1" customWidth="1"/>
    <col min="639" max="641" width="7.85546875" style="1" customWidth="1"/>
    <col min="642" max="642" width="8.7109375" style="1" customWidth="1"/>
    <col min="643" max="650" width="7.85546875" style="1" customWidth="1"/>
    <col min="651" max="651" width="8.7109375" style="1" customWidth="1"/>
    <col min="652" max="656" width="7.85546875" style="1" customWidth="1"/>
    <col min="657" max="657" width="8.7109375" style="1" customWidth="1"/>
    <col min="658" max="660" width="7.85546875" style="1" customWidth="1"/>
    <col min="661" max="661" width="9" style="1" customWidth="1"/>
    <col min="662" max="663" width="7.85546875" style="1" customWidth="1"/>
    <col min="664" max="665" width="8.7109375" style="1" customWidth="1"/>
    <col min="666" max="667" width="7.85546875" style="1" customWidth="1"/>
    <col min="668" max="668" width="8.7109375" style="1" customWidth="1"/>
    <col min="669" max="673" width="7.85546875" style="1" customWidth="1"/>
    <col min="674" max="674" width="8.7109375" style="1" customWidth="1"/>
    <col min="675" max="677" width="7.85546875" style="1" customWidth="1"/>
    <col min="678" max="678" width="8.7109375" style="1" customWidth="1"/>
    <col min="679" max="681" width="7.85546875" style="1" customWidth="1"/>
    <col min="682" max="682" width="8.7109375" style="1" customWidth="1"/>
    <col min="683" max="683" width="10" style="1" customWidth="1"/>
    <col min="684" max="716" width="9.140625" style="1"/>
    <col min="717" max="717" width="24.85546875" style="1" bestFit="1" customWidth="1"/>
    <col min="718" max="720" width="7" style="1" customWidth="1"/>
    <col min="721" max="721" width="8" style="1" customWidth="1"/>
    <col min="722" max="723" width="7.85546875" style="1" customWidth="1"/>
    <col min="724" max="724" width="7" style="1" customWidth="1"/>
    <col min="725" max="726" width="7.85546875" style="1" customWidth="1"/>
    <col min="727" max="727" width="8.7109375" style="1" customWidth="1"/>
    <col min="728" max="732" width="7.85546875" style="1" customWidth="1"/>
    <col min="733" max="733" width="8.7109375" style="1" customWidth="1"/>
    <col min="734" max="736" width="7.85546875" style="1" customWidth="1"/>
    <col min="737" max="737" width="8.7109375" style="1" customWidth="1"/>
    <col min="738" max="739" width="7.85546875" style="1" customWidth="1"/>
    <col min="740" max="740" width="8.7109375" style="1" customWidth="1"/>
    <col min="741" max="741" width="10" style="1" customWidth="1"/>
    <col min="742" max="743" width="7.85546875" style="1" customWidth="1"/>
    <col min="744" max="744" width="9" style="1" customWidth="1"/>
    <col min="745" max="746" width="7.85546875" style="1" customWidth="1"/>
    <col min="747" max="747" width="8.7109375" style="1" customWidth="1"/>
    <col min="748" max="756" width="7.85546875" style="1" customWidth="1"/>
    <col min="757" max="757" width="8.7109375" style="1" customWidth="1"/>
    <col min="758" max="763" width="7.85546875" style="1" customWidth="1"/>
    <col min="764" max="764" width="8.7109375" style="1" customWidth="1"/>
    <col min="765" max="765" width="10" style="1" customWidth="1"/>
    <col min="766" max="767" width="7.85546875" style="1" customWidth="1"/>
    <col min="768" max="768" width="9" style="1" customWidth="1"/>
    <col min="769" max="769" width="7.85546875" style="1" customWidth="1"/>
    <col min="770" max="771" width="8.7109375" style="1" customWidth="1"/>
    <col min="772" max="772" width="7.85546875" style="1" customWidth="1"/>
    <col min="773" max="773" width="8.7109375" style="1" customWidth="1"/>
    <col min="774" max="780" width="7.85546875" style="1" customWidth="1"/>
    <col min="781" max="781" width="8.7109375" style="1" customWidth="1"/>
    <col min="782" max="784" width="7.85546875" style="1" customWidth="1"/>
    <col min="785" max="785" width="8.7109375" style="1" customWidth="1"/>
    <col min="786" max="787" width="7.85546875" style="1" customWidth="1"/>
    <col min="788" max="788" width="8.7109375" style="1" customWidth="1"/>
    <col min="789" max="789" width="10" style="1" customWidth="1"/>
    <col min="790" max="794" width="7.85546875" style="1" customWidth="1"/>
    <col min="795" max="795" width="9" style="1" customWidth="1"/>
    <col min="796" max="797" width="7.85546875" style="1" customWidth="1"/>
    <col min="798" max="798" width="10" style="1" customWidth="1"/>
    <col min="799" max="804" width="7.85546875" style="1" customWidth="1"/>
    <col min="805" max="805" width="8.7109375" style="1" customWidth="1"/>
    <col min="806" max="806" width="7.85546875" style="1" customWidth="1"/>
    <col min="807" max="807" width="8.7109375" style="1" customWidth="1"/>
    <col min="808" max="811" width="7.85546875" style="1" customWidth="1"/>
    <col min="812" max="813" width="8.7109375" style="1" customWidth="1"/>
    <col min="814" max="816" width="7.85546875" style="1" customWidth="1"/>
    <col min="817" max="817" width="9" style="1" customWidth="1"/>
    <col min="818" max="818" width="7.85546875" style="1" customWidth="1"/>
    <col min="819" max="820" width="8.7109375" style="1" customWidth="1"/>
    <col min="821" max="822" width="7.85546875" style="1" customWidth="1"/>
    <col min="823" max="823" width="8.7109375" style="1" customWidth="1"/>
    <col min="824" max="828" width="7.85546875" style="1" customWidth="1"/>
    <col min="829" max="829" width="8.7109375" style="1" customWidth="1"/>
    <col min="830" max="832" width="7.85546875" style="1" customWidth="1"/>
    <col min="833" max="833" width="8.7109375" style="1" customWidth="1"/>
    <col min="834" max="835" width="7.85546875" style="1" customWidth="1"/>
    <col min="836" max="837" width="8.7109375" style="1" customWidth="1"/>
    <col min="838" max="839" width="7.85546875" style="1" customWidth="1"/>
    <col min="840" max="840" width="9" style="1" customWidth="1"/>
    <col min="841" max="842" width="7.85546875" style="1" customWidth="1"/>
    <col min="843" max="843" width="8.7109375" style="1" customWidth="1"/>
    <col min="844" max="852" width="7.85546875" style="1" customWidth="1"/>
    <col min="853" max="853" width="8.7109375" style="1" customWidth="1"/>
    <col min="854" max="860" width="7.85546875" style="1" customWidth="1"/>
    <col min="861" max="862" width="8.7109375" style="1" customWidth="1"/>
    <col min="863" max="864" width="7.85546875" style="1" customWidth="1"/>
    <col min="865" max="865" width="9" style="1" customWidth="1"/>
    <col min="866" max="867" width="7.85546875" style="1" customWidth="1"/>
    <col min="868" max="869" width="8.7109375" style="1" customWidth="1"/>
    <col min="870" max="870" width="7.85546875" style="1" customWidth="1"/>
    <col min="871" max="871" width="8.7109375" style="1" customWidth="1"/>
    <col min="872" max="878" width="7.85546875" style="1" customWidth="1"/>
    <col min="879" max="879" width="8.7109375" style="1" customWidth="1"/>
    <col min="880" max="882" width="7.85546875" style="1" customWidth="1"/>
    <col min="883" max="883" width="8.7109375" style="1" customWidth="1"/>
    <col min="884" max="886" width="7.85546875" style="1" customWidth="1"/>
    <col min="887" max="887" width="8.7109375" style="1" customWidth="1"/>
    <col min="888" max="888" width="10" style="1" customWidth="1"/>
    <col min="889" max="893" width="7.85546875" style="1" customWidth="1"/>
    <col min="894" max="894" width="9" style="1" customWidth="1"/>
    <col min="895" max="897" width="7.85546875" style="1" customWidth="1"/>
    <col min="898" max="898" width="8.7109375" style="1" customWidth="1"/>
    <col min="899" max="906" width="7.85546875" style="1" customWidth="1"/>
    <col min="907" max="907" width="8.7109375" style="1" customWidth="1"/>
    <col min="908" max="912" width="7.85546875" style="1" customWidth="1"/>
    <col min="913" max="913" width="8.7109375" style="1" customWidth="1"/>
    <col min="914" max="916" width="7.85546875" style="1" customWidth="1"/>
    <col min="917" max="917" width="9" style="1" customWidth="1"/>
    <col min="918" max="919" width="7.85546875" style="1" customWidth="1"/>
    <col min="920" max="921" width="8.7109375" style="1" customWidth="1"/>
    <col min="922" max="923" width="7.85546875" style="1" customWidth="1"/>
    <col min="924" max="924" width="8.7109375" style="1" customWidth="1"/>
    <col min="925" max="929" width="7.85546875" style="1" customWidth="1"/>
    <col min="930" max="930" width="8.7109375" style="1" customWidth="1"/>
    <col min="931" max="933" width="7.85546875" style="1" customWidth="1"/>
    <col min="934" max="934" width="8.7109375" style="1" customWidth="1"/>
    <col min="935" max="937" width="7.85546875" style="1" customWidth="1"/>
    <col min="938" max="938" width="8.7109375" style="1" customWidth="1"/>
    <col min="939" max="939" width="10" style="1" customWidth="1"/>
    <col min="940" max="972" width="9.140625" style="1"/>
    <col min="973" max="973" width="24.85546875" style="1" bestFit="1" customWidth="1"/>
    <col min="974" max="976" width="7" style="1" customWidth="1"/>
    <col min="977" max="977" width="8" style="1" customWidth="1"/>
    <col min="978" max="979" width="7.85546875" style="1" customWidth="1"/>
    <col min="980" max="980" width="7" style="1" customWidth="1"/>
    <col min="981" max="982" width="7.85546875" style="1" customWidth="1"/>
    <col min="983" max="983" width="8.7109375" style="1" customWidth="1"/>
    <col min="984" max="988" width="7.85546875" style="1" customWidth="1"/>
    <col min="989" max="989" width="8.7109375" style="1" customWidth="1"/>
    <col min="990" max="992" width="7.85546875" style="1" customWidth="1"/>
    <col min="993" max="993" width="8.7109375" style="1" customWidth="1"/>
    <col min="994" max="995" width="7.85546875" style="1" customWidth="1"/>
    <col min="996" max="996" width="8.7109375" style="1" customWidth="1"/>
    <col min="997" max="997" width="10" style="1" customWidth="1"/>
    <col min="998" max="999" width="7.85546875" style="1" customWidth="1"/>
    <col min="1000" max="1000" width="9" style="1" customWidth="1"/>
    <col min="1001" max="1002" width="7.85546875" style="1" customWidth="1"/>
    <col min="1003" max="1003" width="8.7109375" style="1" customWidth="1"/>
    <col min="1004" max="1012" width="7.85546875" style="1" customWidth="1"/>
    <col min="1013" max="1013" width="8.7109375" style="1" customWidth="1"/>
    <col min="1014" max="1019" width="7.85546875" style="1" customWidth="1"/>
    <col min="1020" max="1020" width="8.7109375" style="1" customWidth="1"/>
    <col min="1021" max="1021" width="10" style="1" customWidth="1"/>
    <col min="1022" max="1023" width="7.85546875" style="1" customWidth="1"/>
    <col min="1024" max="1024" width="9" style="1" customWidth="1"/>
    <col min="1025" max="1025" width="7.85546875" style="1" customWidth="1"/>
    <col min="1026" max="1027" width="8.7109375" style="1" customWidth="1"/>
    <col min="1028" max="1028" width="7.85546875" style="1" customWidth="1"/>
    <col min="1029" max="1029" width="8.7109375" style="1" customWidth="1"/>
    <col min="1030" max="1036" width="7.85546875" style="1" customWidth="1"/>
    <col min="1037" max="1037" width="8.7109375" style="1" customWidth="1"/>
    <col min="1038" max="1040" width="7.85546875" style="1" customWidth="1"/>
    <col min="1041" max="1041" width="8.7109375" style="1" customWidth="1"/>
    <col min="1042" max="1043" width="7.85546875" style="1" customWidth="1"/>
    <col min="1044" max="1044" width="8.7109375" style="1" customWidth="1"/>
    <col min="1045" max="1045" width="10" style="1" customWidth="1"/>
    <col min="1046" max="1050" width="7.85546875" style="1" customWidth="1"/>
    <col min="1051" max="1051" width="9" style="1" customWidth="1"/>
    <col min="1052" max="1053" width="7.85546875" style="1" customWidth="1"/>
    <col min="1054" max="1054" width="10" style="1" customWidth="1"/>
    <col min="1055" max="1060" width="7.85546875" style="1" customWidth="1"/>
    <col min="1061" max="1061" width="8.7109375" style="1" customWidth="1"/>
    <col min="1062" max="1062" width="7.85546875" style="1" customWidth="1"/>
    <col min="1063" max="1063" width="8.7109375" style="1" customWidth="1"/>
    <col min="1064" max="1067" width="7.85546875" style="1" customWidth="1"/>
    <col min="1068" max="1069" width="8.7109375" style="1" customWidth="1"/>
    <col min="1070" max="1072" width="7.85546875" style="1" customWidth="1"/>
    <col min="1073" max="1073" width="9" style="1" customWidth="1"/>
    <col min="1074" max="1074" width="7.85546875" style="1" customWidth="1"/>
    <col min="1075" max="1076" width="8.7109375" style="1" customWidth="1"/>
    <col min="1077" max="1078" width="7.85546875" style="1" customWidth="1"/>
    <col min="1079" max="1079" width="8.7109375" style="1" customWidth="1"/>
    <col min="1080" max="1084" width="7.85546875" style="1" customWidth="1"/>
    <col min="1085" max="1085" width="8.7109375" style="1" customWidth="1"/>
    <col min="1086" max="1088" width="7.85546875" style="1" customWidth="1"/>
    <col min="1089" max="1089" width="8.7109375" style="1" customWidth="1"/>
    <col min="1090" max="1091" width="7.85546875" style="1" customWidth="1"/>
    <col min="1092" max="1093" width="8.7109375" style="1" customWidth="1"/>
    <col min="1094" max="1095" width="7.85546875" style="1" customWidth="1"/>
    <col min="1096" max="1096" width="9" style="1" customWidth="1"/>
    <col min="1097" max="1098" width="7.85546875" style="1" customWidth="1"/>
    <col min="1099" max="1099" width="8.7109375" style="1" customWidth="1"/>
    <col min="1100" max="1108" width="7.85546875" style="1" customWidth="1"/>
    <col min="1109" max="1109" width="8.7109375" style="1" customWidth="1"/>
    <col min="1110" max="1116" width="7.85546875" style="1" customWidth="1"/>
    <col min="1117" max="1118" width="8.7109375" style="1" customWidth="1"/>
    <col min="1119" max="1120" width="7.85546875" style="1" customWidth="1"/>
    <col min="1121" max="1121" width="9" style="1" customWidth="1"/>
    <col min="1122" max="1123" width="7.85546875" style="1" customWidth="1"/>
    <col min="1124" max="1125" width="8.7109375" style="1" customWidth="1"/>
    <col min="1126" max="1126" width="7.85546875" style="1" customWidth="1"/>
    <col min="1127" max="1127" width="8.7109375" style="1" customWidth="1"/>
    <col min="1128" max="1134" width="7.85546875" style="1" customWidth="1"/>
    <col min="1135" max="1135" width="8.7109375" style="1" customWidth="1"/>
    <col min="1136" max="1138" width="7.85546875" style="1" customWidth="1"/>
    <col min="1139" max="1139" width="8.7109375" style="1" customWidth="1"/>
    <col min="1140" max="1142" width="7.85546875" style="1" customWidth="1"/>
    <col min="1143" max="1143" width="8.7109375" style="1" customWidth="1"/>
    <col min="1144" max="1144" width="10" style="1" customWidth="1"/>
    <col min="1145" max="1149" width="7.85546875" style="1" customWidth="1"/>
    <col min="1150" max="1150" width="9" style="1" customWidth="1"/>
    <col min="1151" max="1153" width="7.85546875" style="1" customWidth="1"/>
    <col min="1154" max="1154" width="8.7109375" style="1" customWidth="1"/>
    <col min="1155" max="1162" width="7.85546875" style="1" customWidth="1"/>
    <col min="1163" max="1163" width="8.7109375" style="1" customWidth="1"/>
    <col min="1164" max="1168" width="7.85546875" style="1" customWidth="1"/>
    <col min="1169" max="1169" width="8.7109375" style="1" customWidth="1"/>
    <col min="1170" max="1172" width="7.85546875" style="1" customWidth="1"/>
    <col min="1173" max="1173" width="9" style="1" customWidth="1"/>
    <col min="1174" max="1175" width="7.85546875" style="1" customWidth="1"/>
    <col min="1176" max="1177" width="8.7109375" style="1" customWidth="1"/>
    <col min="1178" max="1179" width="7.85546875" style="1" customWidth="1"/>
    <col min="1180" max="1180" width="8.7109375" style="1" customWidth="1"/>
    <col min="1181" max="1185" width="7.85546875" style="1" customWidth="1"/>
    <col min="1186" max="1186" width="8.7109375" style="1" customWidth="1"/>
    <col min="1187" max="1189" width="7.85546875" style="1" customWidth="1"/>
    <col min="1190" max="1190" width="8.7109375" style="1" customWidth="1"/>
    <col min="1191" max="1193" width="7.85546875" style="1" customWidth="1"/>
    <col min="1194" max="1194" width="8.7109375" style="1" customWidth="1"/>
    <col min="1195" max="1195" width="10" style="1" customWidth="1"/>
    <col min="1196" max="1228" width="9.140625" style="1"/>
    <col min="1229" max="1229" width="24.85546875" style="1" bestFit="1" customWidth="1"/>
    <col min="1230" max="1232" width="7" style="1" customWidth="1"/>
    <col min="1233" max="1233" width="8" style="1" customWidth="1"/>
    <col min="1234" max="1235" width="7.85546875" style="1" customWidth="1"/>
    <col min="1236" max="1236" width="7" style="1" customWidth="1"/>
    <col min="1237" max="1238" width="7.85546875" style="1" customWidth="1"/>
    <col min="1239" max="1239" width="8.7109375" style="1" customWidth="1"/>
    <col min="1240" max="1244" width="7.85546875" style="1" customWidth="1"/>
    <col min="1245" max="1245" width="8.7109375" style="1" customWidth="1"/>
    <col min="1246" max="1248" width="7.85546875" style="1" customWidth="1"/>
    <col min="1249" max="1249" width="8.7109375" style="1" customWidth="1"/>
    <col min="1250" max="1251" width="7.85546875" style="1" customWidth="1"/>
    <col min="1252" max="1252" width="8.7109375" style="1" customWidth="1"/>
    <col min="1253" max="1253" width="10" style="1" customWidth="1"/>
    <col min="1254" max="1255" width="7.85546875" style="1" customWidth="1"/>
    <col min="1256" max="1256" width="9" style="1" customWidth="1"/>
    <col min="1257" max="1258" width="7.85546875" style="1" customWidth="1"/>
    <col min="1259" max="1259" width="8.7109375" style="1" customWidth="1"/>
    <col min="1260" max="1268" width="7.85546875" style="1" customWidth="1"/>
    <col min="1269" max="1269" width="8.7109375" style="1" customWidth="1"/>
    <col min="1270" max="1275" width="7.85546875" style="1" customWidth="1"/>
    <col min="1276" max="1276" width="8.7109375" style="1" customWidth="1"/>
    <col min="1277" max="1277" width="10" style="1" customWidth="1"/>
    <col min="1278" max="1279" width="7.85546875" style="1" customWidth="1"/>
    <col min="1280" max="1280" width="9" style="1" customWidth="1"/>
    <col min="1281" max="1281" width="7.85546875" style="1" customWidth="1"/>
    <col min="1282" max="1283" width="8.7109375" style="1" customWidth="1"/>
    <col min="1284" max="1284" width="7.85546875" style="1" customWidth="1"/>
    <col min="1285" max="1285" width="8.7109375" style="1" customWidth="1"/>
    <col min="1286" max="1292" width="7.85546875" style="1" customWidth="1"/>
    <col min="1293" max="1293" width="8.7109375" style="1" customWidth="1"/>
    <col min="1294" max="1296" width="7.85546875" style="1" customWidth="1"/>
    <col min="1297" max="1297" width="8.7109375" style="1" customWidth="1"/>
    <col min="1298" max="1299" width="7.85546875" style="1" customWidth="1"/>
    <col min="1300" max="1300" width="8.7109375" style="1" customWidth="1"/>
    <col min="1301" max="1301" width="10" style="1" customWidth="1"/>
    <col min="1302" max="1306" width="7.85546875" style="1" customWidth="1"/>
    <col min="1307" max="1307" width="9" style="1" customWidth="1"/>
    <col min="1308" max="1309" width="7.85546875" style="1" customWidth="1"/>
    <col min="1310" max="1310" width="10" style="1" customWidth="1"/>
    <col min="1311" max="1316" width="7.85546875" style="1" customWidth="1"/>
    <col min="1317" max="1317" width="8.7109375" style="1" customWidth="1"/>
    <col min="1318" max="1318" width="7.85546875" style="1" customWidth="1"/>
    <col min="1319" max="1319" width="8.7109375" style="1" customWidth="1"/>
    <col min="1320" max="1323" width="7.85546875" style="1" customWidth="1"/>
    <col min="1324" max="1325" width="8.7109375" style="1" customWidth="1"/>
    <col min="1326" max="1328" width="7.85546875" style="1" customWidth="1"/>
    <col min="1329" max="1329" width="9" style="1" customWidth="1"/>
    <col min="1330" max="1330" width="7.85546875" style="1" customWidth="1"/>
    <col min="1331" max="1332" width="8.7109375" style="1" customWidth="1"/>
    <col min="1333" max="1334" width="7.85546875" style="1" customWidth="1"/>
    <col min="1335" max="1335" width="8.7109375" style="1" customWidth="1"/>
    <col min="1336" max="1340" width="7.85546875" style="1" customWidth="1"/>
    <col min="1341" max="1341" width="8.7109375" style="1" customWidth="1"/>
    <col min="1342" max="1344" width="7.85546875" style="1" customWidth="1"/>
    <col min="1345" max="1345" width="8.7109375" style="1" customWidth="1"/>
    <col min="1346" max="1347" width="7.85546875" style="1" customWidth="1"/>
    <col min="1348" max="1349" width="8.7109375" style="1" customWidth="1"/>
    <col min="1350" max="1351" width="7.85546875" style="1" customWidth="1"/>
    <col min="1352" max="1352" width="9" style="1" customWidth="1"/>
    <col min="1353" max="1354" width="7.85546875" style="1" customWidth="1"/>
    <col min="1355" max="1355" width="8.7109375" style="1" customWidth="1"/>
    <col min="1356" max="1364" width="7.85546875" style="1" customWidth="1"/>
    <col min="1365" max="1365" width="8.7109375" style="1" customWidth="1"/>
    <col min="1366" max="1372" width="7.85546875" style="1" customWidth="1"/>
    <col min="1373" max="1374" width="8.7109375" style="1" customWidth="1"/>
    <col min="1375" max="1376" width="7.85546875" style="1" customWidth="1"/>
    <col min="1377" max="1377" width="9" style="1" customWidth="1"/>
    <col min="1378" max="1379" width="7.85546875" style="1" customWidth="1"/>
    <col min="1380" max="1381" width="8.7109375" style="1" customWidth="1"/>
    <col min="1382" max="1382" width="7.85546875" style="1" customWidth="1"/>
    <col min="1383" max="1383" width="8.7109375" style="1" customWidth="1"/>
    <col min="1384" max="1390" width="7.85546875" style="1" customWidth="1"/>
    <col min="1391" max="1391" width="8.7109375" style="1" customWidth="1"/>
    <col min="1392" max="1394" width="7.85546875" style="1" customWidth="1"/>
    <col min="1395" max="1395" width="8.7109375" style="1" customWidth="1"/>
    <col min="1396" max="1398" width="7.85546875" style="1" customWidth="1"/>
    <col min="1399" max="1399" width="8.7109375" style="1" customWidth="1"/>
    <col min="1400" max="1400" width="10" style="1" customWidth="1"/>
    <col min="1401" max="1405" width="7.85546875" style="1" customWidth="1"/>
    <col min="1406" max="1406" width="9" style="1" customWidth="1"/>
    <col min="1407" max="1409" width="7.85546875" style="1" customWidth="1"/>
    <col min="1410" max="1410" width="8.7109375" style="1" customWidth="1"/>
    <col min="1411" max="1418" width="7.85546875" style="1" customWidth="1"/>
    <col min="1419" max="1419" width="8.7109375" style="1" customWidth="1"/>
    <col min="1420" max="1424" width="7.85546875" style="1" customWidth="1"/>
    <col min="1425" max="1425" width="8.7109375" style="1" customWidth="1"/>
    <col min="1426" max="1428" width="7.85546875" style="1" customWidth="1"/>
    <col min="1429" max="1429" width="9" style="1" customWidth="1"/>
    <col min="1430" max="1431" width="7.85546875" style="1" customWidth="1"/>
    <col min="1432" max="1433" width="8.7109375" style="1" customWidth="1"/>
    <col min="1434" max="1435" width="7.85546875" style="1" customWidth="1"/>
    <col min="1436" max="1436" width="8.7109375" style="1" customWidth="1"/>
    <col min="1437" max="1441" width="7.85546875" style="1" customWidth="1"/>
    <col min="1442" max="1442" width="8.7109375" style="1" customWidth="1"/>
    <col min="1443" max="1445" width="7.85546875" style="1" customWidth="1"/>
    <col min="1446" max="1446" width="8.7109375" style="1" customWidth="1"/>
    <col min="1447" max="1449" width="7.85546875" style="1" customWidth="1"/>
    <col min="1450" max="1450" width="8.7109375" style="1" customWidth="1"/>
    <col min="1451" max="1451" width="10" style="1" customWidth="1"/>
    <col min="1452" max="1484" width="9.140625" style="1"/>
    <col min="1485" max="1485" width="24.85546875" style="1" bestFit="1" customWidth="1"/>
    <col min="1486" max="1488" width="7" style="1" customWidth="1"/>
    <col min="1489" max="1489" width="8" style="1" customWidth="1"/>
    <col min="1490" max="1491" width="7.85546875" style="1" customWidth="1"/>
    <col min="1492" max="1492" width="7" style="1" customWidth="1"/>
    <col min="1493" max="1494" width="7.85546875" style="1" customWidth="1"/>
    <col min="1495" max="1495" width="8.7109375" style="1" customWidth="1"/>
    <col min="1496" max="1500" width="7.85546875" style="1" customWidth="1"/>
    <col min="1501" max="1501" width="8.7109375" style="1" customWidth="1"/>
    <col min="1502" max="1504" width="7.85546875" style="1" customWidth="1"/>
    <col min="1505" max="1505" width="8.7109375" style="1" customWidth="1"/>
    <col min="1506" max="1507" width="7.85546875" style="1" customWidth="1"/>
    <col min="1508" max="1508" width="8.7109375" style="1" customWidth="1"/>
    <col min="1509" max="1509" width="10" style="1" customWidth="1"/>
    <col min="1510" max="1511" width="7.85546875" style="1" customWidth="1"/>
    <col min="1512" max="1512" width="9" style="1" customWidth="1"/>
    <col min="1513" max="1514" width="7.85546875" style="1" customWidth="1"/>
    <col min="1515" max="1515" width="8.7109375" style="1" customWidth="1"/>
    <col min="1516" max="1524" width="7.85546875" style="1" customWidth="1"/>
    <col min="1525" max="1525" width="8.7109375" style="1" customWidth="1"/>
    <col min="1526" max="1531" width="7.85546875" style="1" customWidth="1"/>
    <col min="1532" max="1532" width="8.7109375" style="1" customWidth="1"/>
    <col min="1533" max="1533" width="10" style="1" customWidth="1"/>
    <col min="1534" max="1535" width="7.85546875" style="1" customWidth="1"/>
    <col min="1536" max="1536" width="9" style="1" customWidth="1"/>
    <col min="1537" max="1537" width="7.85546875" style="1" customWidth="1"/>
    <col min="1538" max="1539" width="8.7109375" style="1" customWidth="1"/>
    <col min="1540" max="1540" width="7.85546875" style="1" customWidth="1"/>
    <col min="1541" max="1541" width="8.7109375" style="1" customWidth="1"/>
    <col min="1542" max="1548" width="7.85546875" style="1" customWidth="1"/>
    <col min="1549" max="1549" width="8.7109375" style="1" customWidth="1"/>
    <col min="1550" max="1552" width="7.85546875" style="1" customWidth="1"/>
    <col min="1553" max="1553" width="8.7109375" style="1" customWidth="1"/>
    <col min="1554" max="1555" width="7.85546875" style="1" customWidth="1"/>
    <col min="1556" max="1556" width="8.7109375" style="1" customWidth="1"/>
    <col min="1557" max="1557" width="10" style="1" customWidth="1"/>
    <col min="1558" max="1562" width="7.85546875" style="1" customWidth="1"/>
    <col min="1563" max="1563" width="9" style="1" customWidth="1"/>
    <col min="1564" max="1565" width="7.85546875" style="1" customWidth="1"/>
    <col min="1566" max="1566" width="10" style="1" customWidth="1"/>
    <col min="1567" max="1572" width="7.85546875" style="1" customWidth="1"/>
    <col min="1573" max="1573" width="8.7109375" style="1" customWidth="1"/>
    <col min="1574" max="1574" width="7.85546875" style="1" customWidth="1"/>
    <col min="1575" max="1575" width="8.7109375" style="1" customWidth="1"/>
    <col min="1576" max="1579" width="7.85546875" style="1" customWidth="1"/>
    <col min="1580" max="1581" width="8.7109375" style="1" customWidth="1"/>
    <col min="1582" max="1584" width="7.85546875" style="1" customWidth="1"/>
    <col min="1585" max="1585" width="9" style="1" customWidth="1"/>
    <col min="1586" max="1586" width="7.85546875" style="1" customWidth="1"/>
    <col min="1587" max="1588" width="8.7109375" style="1" customWidth="1"/>
    <col min="1589" max="1590" width="7.85546875" style="1" customWidth="1"/>
    <col min="1591" max="1591" width="8.7109375" style="1" customWidth="1"/>
    <col min="1592" max="1596" width="7.85546875" style="1" customWidth="1"/>
    <col min="1597" max="1597" width="8.7109375" style="1" customWidth="1"/>
    <col min="1598" max="1600" width="7.85546875" style="1" customWidth="1"/>
    <col min="1601" max="1601" width="8.7109375" style="1" customWidth="1"/>
    <col min="1602" max="1603" width="7.85546875" style="1" customWidth="1"/>
    <col min="1604" max="1605" width="8.7109375" style="1" customWidth="1"/>
    <col min="1606" max="1607" width="7.85546875" style="1" customWidth="1"/>
    <col min="1608" max="1608" width="9" style="1" customWidth="1"/>
    <col min="1609" max="1610" width="7.85546875" style="1" customWidth="1"/>
    <col min="1611" max="1611" width="8.7109375" style="1" customWidth="1"/>
    <col min="1612" max="1620" width="7.85546875" style="1" customWidth="1"/>
    <col min="1621" max="1621" width="8.7109375" style="1" customWidth="1"/>
    <col min="1622" max="1628" width="7.85546875" style="1" customWidth="1"/>
    <col min="1629" max="1630" width="8.7109375" style="1" customWidth="1"/>
    <col min="1631" max="1632" width="7.85546875" style="1" customWidth="1"/>
    <col min="1633" max="1633" width="9" style="1" customWidth="1"/>
    <col min="1634" max="1635" width="7.85546875" style="1" customWidth="1"/>
    <col min="1636" max="1637" width="8.7109375" style="1" customWidth="1"/>
    <col min="1638" max="1638" width="7.85546875" style="1" customWidth="1"/>
    <col min="1639" max="1639" width="8.7109375" style="1" customWidth="1"/>
    <col min="1640" max="1646" width="7.85546875" style="1" customWidth="1"/>
    <col min="1647" max="1647" width="8.7109375" style="1" customWidth="1"/>
    <col min="1648" max="1650" width="7.85546875" style="1" customWidth="1"/>
    <col min="1651" max="1651" width="8.7109375" style="1" customWidth="1"/>
    <col min="1652" max="1654" width="7.85546875" style="1" customWidth="1"/>
    <col min="1655" max="1655" width="8.7109375" style="1" customWidth="1"/>
    <col min="1656" max="1656" width="10" style="1" customWidth="1"/>
    <col min="1657" max="1661" width="7.85546875" style="1" customWidth="1"/>
    <col min="1662" max="1662" width="9" style="1" customWidth="1"/>
    <col min="1663" max="1665" width="7.85546875" style="1" customWidth="1"/>
    <col min="1666" max="1666" width="8.7109375" style="1" customWidth="1"/>
    <col min="1667" max="1674" width="7.85546875" style="1" customWidth="1"/>
    <col min="1675" max="1675" width="8.7109375" style="1" customWidth="1"/>
    <col min="1676" max="1680" width="7.85546875" style="1" customWidth="1"/>
    <col min="1681" max="1681" width="8.7109375" style="1" customWidth="1"/>
    <col min="1682" max="1684" width="7.85546875" style="1" customWidth="1"/>
    <col min="1685" max="1685" width="9" style="1" customWidth="1"/>
    <col min="1686" max="1687" width="7.85546875" style="1" customWidth="1"/>
    <col min="1688" max="1689" width="8.7109375" style="1" customWidth="1"/>
    <col min="1690" max="1691" width="7.85546875" style="1" customWidth="1"/>
    <col min="1692" max="1692" width="8.7109375" style="1" customWidth="1"/>
    <col min="1693" max="1697" width="7.85546875" style="1" customWidth="1"/>
    <col min="1698" max="1698" width="8.7109375" style="1" customWidth="1"/>
    <col min="1699" max="1701" width="7.85546875" style="1" customWidth="1"/>
    <col min="1702" max="1702" width="8.7109375" style="1" customWidth="1"/>
    <col min="1703" max="1705" width="7.85546875" style="1" customWidth="1"/>
    <col min="1706" max="1706" width="8.7109375" style="1" customWidth="1"/>
    <col min="1707" max="1707" width="10" style="1" customWidth="1"/>
    <col min="1708" max="1740" width="9.140625" style="1"/>
    <col min="1741" max="1741" width="24.85546875" style="1" bestFit="1" customWidth="1"/>
    <col min="1742" max="1744" width="7" style="1" customWidth="1"/>
    <col min="1745" max="1745" width="8" style="1" customWidth="1"/>
    <col min="1746" max="1747" width="7.85546875" style="1" customWidth="1"/>
    <col min="1748" max="1748" width="7" style="1" customWidth="1"/>
    <col min="1749" max="1750" width="7.85546875" style="1" customWidth="1"/>
    <col min="1751" max="1751" width="8.7109375" style="1" customWidth="1"/>
    <col min="1752" max="1756" width="7.85546875" style="1" customWidth="1"/>
    <col min="1757" max="1757" width="8.7109375" style="1" customWidth="1"/>
    <col min="1758" max="1760" width="7.85546875" style="1" customWidth="1"/>
    <col min="1761" max="1761" width="8.7109375" style="1" customWidth="1"/>
    <col min="1762" max="1763" width="7.85546875" style="1" customWidth="1"/>
    <col min="1764" max="1764" width="8.7109375" style="1" customWidth="1"/>
    <col min="1765" max="1765" width="10" style="1" customWidth="1"/>
    <col min="1766" max="1767" width="7.85546875" style="1" customWidth="1"/>
    <col min="1768" max="1768" width="9" style="1" customWidth="1"/>
    <col min="1769" max="1770" width="7.85546875" style="1" customWidth="1"/>
    <col min="1771" max="1771" width="8.7109375" style="1" customWidth="1"/>
    <col min="1772" max="1780" width="7.85546875" style="1" customWidth="1"/>
    <col min="1781" max="1781" width="8.7109375" style="1" customWidth="1"/>
    <col min="1782" max="1787" width="7.85546875" style="1" customWidth="1"/>
    <col min="1788" max="1788" width="8.7109375" style="1" customWidth="1"/>
    <col min="1789" max="1789" width="10" style="1" customWidth="1"/>
    <col min="1790" max="1791" width="7.85546875" style="1" customWidth="1"/>
    <col min="1792" max="1792" width="9" style="1" customWidth="1"/>
    <col min="1793" max="1793" width="7.85546875" style="1" customWidth="1"/>
    <col min="1794" max="1795" width="8.7109375" style="1" customWidth="1"/>
    <col min="1796" max="1796" width="7.85546875" style="1" customWidth="1"/>
    <col min="1797" max="1797" width="8.7109375" style="1" customWidth="1"/>
    <col min="1798" max="1804" width="7.85546875" style="1" customWidth="1"/>
    <col min="1805" max="1805" width="8.7109375" style="1" customWidth="1"/>
    <col min="1806" max="1808" width="7.85546875" style="1" customWidth="1"/>
    <col min="1809" max="1809" width="8.7109375" style="1" customWidth="1"/>
    <col min="1810" max="1811" width="7.85546875" style="1" customWidth="1"/>
    <col min="1812" max="1812" width="8.7109375" style="1" customWidth="1"/>
    <col min="1813" max="1813" width="10" style="1" customWidth="1"/>
    <col min="1814" max="1818" width="7.85546875" style="1" customWidth="1"/>
    <col min="1819" max="1819" width="9" style="1" customWidth="1"/>
    <col min="1820" max="1821" width="7.85546875" style="1" customWidth="1"/>
    <col min="1822" max="1822" width="10" style="1" customWidth="1"/>
    <col min="1823" max="1828" width="7.85546875" style="1" customWidth="1"/>
    <col min="1829" max="1829" width="8.7109375" style="1" customWidth="1"/>
    <col min="1830" max="1830" width="7.85546875" style="1" customWidth="1"/>
    <col min="1831" max="1831" width="8.7109375" style="1" customWidth="1"/>
    <col min="1832" max="1835" width="7.85546875" style="1" customWidth="1"/>
    <col min="1836" max="1837" width="8.7109375" style="1" customWidth="1"/>
    <col min="1838" max="1840" width="7.85546875" style="1" customWidth="1"/>
    <col min="1841" max="1841" width="9" style="1" customWidth="1"/>
    <col min="1842" max="1842" width="7.85546875" style="1" customWidth="1"/>
    <col min="1843" max="1844" width="8.7109375" style="1" customWidth="1"/>
    <col min="1845" max="1846" width="7.85546875" style="1" customWidth="1"/>
    <col min="1847" max="1847" width="8.7109375" style="1" customWidth="1"/>
    <col min="1848" max="1852" width="7.85546875" style="1" customWidth="1"/>
    <col min="1853" max="1853" width="8.7109375" style="1" customWidth="1"/>
    <col min="1854" max="1856" width="7.85546875" style="1" customWidth="1"/>
    <col min="1857" max="1857" width="8.7109375" style="1" customWidth="1"/>
    <col min="1858" max="1859" width="7.85546875" style="1" customWidth="1"/>
    <col min="1860" max="1861" width="8.7109375" style="1" customWidth="1"/>
    <col min="1862" max="1863" width="7.85546875" style="1" customWidth="1"/>
    <col min="1864" max="1864" width="9" style="1" customWidth="1"/>
    <col min="1865" max="1866" width="7.85546875" style="1" customWidth="1"/>
    <col min="1867" max="1867" width="8.7109375" style="1" customWidth="1"/>
    <col min="1868" max="1876" width="7.85546875" style="1" customWidth="1"/>
    <col min="1877" max="1877" width="8.7109375" style="1" customWidth="1"/>
    <col min="1878" max="1884" width="7.85546875" style="1" customWidth="1"/>
    <col min="1885" max="1886" width="8.7109375" style="1" customWidth="1"/>
    <col min="1887" max="1888" width="7.85546875" style="1" customWidth="1"/>
    <col min="1889" max="1889" width="9" style="1" customWidth="1"/>
    <col min="1890" max="1891" width="7.85546875" style="1" customWidth="1"/>
    <col min="1892" max="1893" width="8.7109375" style="1" customWidth="1"/>
    <col min="1894" max="1894" width="7.85546875" style="1" customWidth="1"/>
    <col min="1895" max="1895" width="8.7109375" style="1" customWidth="1"/>
    <col min="1896" max="1902" width="7.85546875" style="1" customWidth="1"/>
    <col min="1903" max="1903" width="8.7109375" style="1" customWidth="1"/>
    <col min="1904" max="1906" width="7.85546875" style="1" customWidth="1"/>
    <col min="1907" max="1907" width="8.7109375" style="1" customWidth="1"/>
    <col min="1908" max="1910" width="7.85546875" style="1" customWidth="1"/>
    <col min="1911" max="1911" width="8.7109375" style="1" customWidth="1"/>
    <col min="1912" max="1912" width="10" style="1" customWidth="1"/>
    <col min="1913" max="1917" width="7.85546875" style="1" customWidth="1"/>
    <col min="1918" max="1918" width="9" style="1" customWidth="1"/>
    <col min="1919" max="1921" width="7.85546875" style="1" customWidth="1"/>
    <col min="1922" max="1922" width="8.7109375" style="1" customWidth="1"/>
    <col min="1923" max="1930" width="7.85546875" style="1" customWidth="1"/>
    <col min="1931" max="1931" width="8.7109375" style="1" customWidth="1"/>
    <col min="1932" max="1936" width="7.85546875" style="1" customWidth="1"/>
    <col min="1937" max="1937" width="8.7109375" style="1" customWidth="1"/>
    <col min="1938" max="1940" width="7.85546875" style="1" customWidth="1"/>
    <col min="1941" max="1941" width="9" style="1" customWidth="1"/>
    <col min="1942" max="1943" width="7.85546875" style="1" customWidth="1"/>
    <col min="1944" max="1945" width="8.7109375" style="1" customWidth="1"/>
    <col min="1946" max="1947" width="7.85546875" style="1" customWidth="1"/>
    <col min="1948" max="1948" width="8.7109375" style="1" customWidth="1"/>
    <col min="1949" max="1953" width="7.85546875" style="1" customWidth="1"/>
    <col min="1954" max="1954" width="8.7109375" style="1" customWidth="1"/>
    <col min="1955" max="1957" width="7.85546875" style="1" customWidth="1"/>
    <col min="1958" max="1958" width="8.7109375" style="1" customWidth="1"/>
    <col min="1959" max="1961" width="7.85546875" style="1" customWidth="1"/>
    <col min="1962" max="1962" width="8.7109375" style="1" customWidth="1"/>
    <col min="1963" max="1963" width="10" style="1" customWidth="1"/>
    <col min="1964" max="1996" width="9.140625" style="1"/>
    <col min="1997" max="1997" width="24.85546875" style="1" bestFit="1" customWidth="1"/>
    <col min="1998" max="2000" width="7" style="1" customWidth="1"/>
    <col min="2001" max="2001" width="8" style="1" customWidth="1"/>
    <col min="2002" max="2003" width="7.85546875" style="1" customWidth="1"/>
    <col min="2004" max="2004" width="7" style="1" customWidth="1"/>
    <col min="2005" max="2006" width="7.85546875" style="1" customWidth="1"/>
    <col min="2007" max="2007" width="8.7109375" style="1" customWidth="1"/>
    <col min="2008" max="2012" width="7.85546875" style="1" customWidth="1"/>
    <col min="2013" max="2013" width="8.7109375" style="1" customWidth="1"/>
    <col min="2014" max="2016" width="7.85546875" style="1" customWidth="1"/>
    <col min="2017" max="2017" width="8.7109375" style="1" customWidth="1"/>
    <col min="2018" max="2019" width="7.85546875" style="1" customWidth="1"/>
    <col min="2020" max="2020" width="8.7109375" style="1" customWidth="1"/>
    <col min="2021" max="2021" width="10" style="1" customWidth="1"/>
    <col min="2022" max="2023" width="7.85546875" style="1" customWidth="1"/>
    <col min="2024" max="2024" width="9" style="1" customWidth="1"/>
    <col min="2025" max="2026" width="7.85546875" style="1" customWidth="1"/>
    <col min="2027" max="2027" width="8.7109375" style="1" customWidth="1"/>
    <col min="2028" max="2036" width="7.85546875" style="1" customWidth="1"/>
    <col min="2037" max="2037" width="8.7109375" style="1" customWidth="1"/>
    <col min="2038" max="2043" width="7.85546875" style="1" customWidth="1"/>
    <col min="2044" max="2044" width="8.7109375" style="1" customWidth="1"/>
    <col min="2045" max="2045" width="10" style="1" customWidth="1"/>
    <col min="2046" max="2047" width="7.85546875" style="1" customWidth="1"/>
    <col min="2048" max="2048" width="9" style="1" customWidth="1"/>
    <col min="2049" max="2049" width="7.85546875" style="1" customWidth="1"/>
    <col min="2050" max="2051" width="8.7109375" style="1" customWidth="1"/>
    <col min="2052" max="2052" width="7.85546875" style="1" customWidth="1"/>
    <col min="2053" max="2053" width="8.7109375" style="1" customWidth="1"/>
    <col min="2054" max="2060" width="7.85546875" style="1" customWidth="1"/>
    <col min="2061" max="2061" width="8.7109375" style="1" customWidth="1"/>
    <col min="2062" max="2064" width="7.85546875" style="1" customWidth="1"/>
    <col min="2065" max="2065" width="8.7109375" style="1" customWidth="1"/>
    <col min="2066" max="2067" width="7.85546875" style="1" customWidth="1"/>
    <col min="2068" max="2068" width="8.7109375" style="1" customWidth="1"/>
    <col min="2069" max="2069" width="10" style="1" customWidth="1"/>
    <col min="2070" max="2074" width="7.85546875" style="1" customWidth="1"/>
    <col min="2075" max="2075" width="9" style="1" customWidth="1"/>
    <col min="2076" max="2077" width="7.85546875" style="1" customWidth="1"/>
    <col min="2078" max="2078" width="10" style="1" customWidth="1"/>
    <col min="2079" max="2084" width="7.85546875" style="1" customWidth="1"/>
    <col min="2085" max="2085" width="8.7109375" style="1" customWidth="1"/>
    <col min="2086" max="2086" width="7.85546875" style="1" customWidth="1"/>
    <col min="2087" max="2087" width="8.7109375" style="1" customWidth="1"/>
    <col min="2088" max="2091" width="7.85546875" style="1" customWidth="1"/>
    <col min="2092" max="2093" width="8.7109375" style="1" customWidth="1"/>
    <col min="2094" max="2096" width="7.85546875" style="1" customWidth="1"/>
    <col min="2097" max="2097" width="9" style="1" customWidth="1"/>
    <col min="2098" max="2098" width="7.85546875" style="1" customWidth="1"/>
    <col min="2099" max="2100" width="8.7109375" style="1" customWidth="1"/>
    <col min="2101" max="2102" width="7.85546875" style="1" customWidth="1"/>
    <col min="2103" max="2103" width="8.7109375" style="1" customWidth="1"/>
    <col min="2104" max="2108" width="7.85546875" style="1" customWidth="1"/>
    <col min="2109" max="2109" width="8.7109375" style="1" customWidth="1"/>
    <col min="2110" max="2112" width="7.85546875" style="1" customWidth="1"/>
    <col min="2113" max="2113" width="8.7109375" style="1" customWidth="1"/>
    <col min="2114" max="2115" width="7.85546875" style="1" customWidth="1"/>
    <col min="2116" max="2117" width="8.7109375" style="1" customWidth="1"/>
    <col min="2118" max="2119" width="7.85546875" style="1" customWidth="1"/>
    <col min="2120" max="2120" width="9" style="1" customWidth="1"/>
    <col min="2121" max="2122" width="7.85546875" style="1" customWidth="1"/>
    <col min="2123" max="2123" width="8.7109375" style="1" customWidth="1"/>
    <col min="2124" max="2132" width="7.85546875" style="1" customWidth="1"/>
    <col min="2133" max="2133" width="8.7109375" style="1" customWidth="1"/>
    <col min="2134" max="2140" width="7.85546875" style="1" customWidth="1"/>
    <col min="2141" max="2142" width="8.7109375" style="1" customWidth="1"/>
    <col min="2143" max="2144" width="7.85546875" style="1" customWidth="1"/>
    <col min="2145" max="2145" width="9" style="1" customWidth="1"/>
    <col min="2146" max="2147" width="7.85546875" style="1" customWidth="1"/>
    <col min="2148" max="2149" width="8.7109375" style="1" customWidth="1"/>
    <col min="2150" max="2150" width="7.85546875" style="1" customWidth="1"/>
    <col min="2151" max="2151" width="8.7109375" style="1" customWidth="1"/>
    <col min="2152" max="2158" width="7.85546875" style="1" customWidth="1"/>
    <col min="2159" max="2159" width="8.7109375" style="1" customWidth="1"/>
    <col min="2160" max="2162" width="7.85546875" style="1" customWidth="1"/>
    <col min="2163" max="2163" width="8.7109375" style="1" customWidth="1"/>
    <col min="2164" max="2166" width="7.85546875" style="1" customWidth="1"/>
    <col min="2167" max="2167" width="8.7109375" style="1" customWidth="1"/>
    <col min="2168" max="2168" width="10" style="1" customWidth="1"/>
    <col min="2169" max="2173" width="7.85546875" style="1" customWidth="1"/>
    <col min="2174" max="2174" width="9" style="1" customWidth="1"/>
    <col min="2175" max="2177" width="7.85546875" style="1" customWidth="1"/>
    <col min="2178" max="2178" width="8.7109375" style="1" customWidth="1"/>
    <col min="2179" max="2186" width="7.85546875" style="1" customWidth="1"/>
    <col min="2187" max="2187" width="8.7109375" style="1" customWidth="1"/>
    <col min="2188" max="2192" width="7.85546875" style="1" customWidth="1"/>
    <col min="2193" max="2193" width="8.7109375" style="1" customWidth="1"/>
    <col min="2194" max="2196" width="7.85546875" style="1" customWidth="1"/>
    <col min="2197" max="2197" width="9" style="1" customWidth="1"/>
    <col min="2198" max="2199" width="7.85546875" style="1" customWidth="1"/>
    <col min="2200" max="2201" width="8.7109375" style="1" customWidth="1"/>
    <col min="2202" max="2203" width="7.85546875" style="1" customWidth="1"/>
    <col min="2204" max="2204" width="8.7109375" style="1" customWidth="1"/>
    <col min="2205" max="2209" width="7.85546875" style="1" customWidth="1"/>
    <col min="2210" max="2210" width="8.7109375" style="1" customWidth="1"/>
    <col min="2211" max="2213" width="7.85546875" style="1" customWidth="1"/>
    <col min="2214" max="2214" width="8.7109375" style="1" customWidth="1"/>
    <col min="2215" max="2217" width="7.85546875" style="1" customWidth="1"/>
    <col min="2218" max="2218" width="8.7109375" style="1" customWidth="1"/>
    <col min="2219" max="2219" width="10" style="1" customWidth="1"/>
    <col min="2220" max="2252" width="9.140625" style="1"/>
    <col min="2253" max="2253" width="24.85546875" style="1" bestFit="1" customWidth="1"/>
    <col min="2254" max="2256" width="7" style="1" customWidth="1"/>
    <col min="2257" max="2257" width="8" style="1" customWidth="1"/>
    <col min="2258" max="2259" width="7.85546875" style="1" customWidth="1"/>
    <col min="2260" max="2260" width="7" style="1" customWidth="1"/>
    <col min="2261" max="2262" width="7.85546875" style="1" customWidth="1"/>
    <col min="2263" max="2263" width="8.7109375" style="1" customWidth="1"/>
    <col min="2264" max="2268" width="7.85546875" style="1" customWidth="1"/>
    <col min="2269" max="2269" width="8.7109375" style="1" customWidth="1"/>
    <col min="2270" max="2272" width="7.85546875" style="1" customWidth="1"/>
    <col min="2273" max="2273" width="8.7109375" style="1" customWidth="1"/>
    <col min="2274" max="2275" width="7.85546875" style="1" customWidth="1"/>
    <col min="2276" max="2276" width="8.7109375" style="1" customWidth="1"/>
    <col min="2277" max="2277" width="10" style="1" customWidth="1"/>
    <col min="2278" max="2279" width="7.85546875" style="1" customWidth="1"/>
    <col min="2280" max="2280" width="9" style="1" customWidth="1"/>
    <col min="2281" max="2282" width="7.85546875" style="1" customWidth="1"/>
    <col min="2283" max="2283" width="8.7109375" style="1" customWidth="1"/>
    <col min="2284" max="2292" width="7.85546875" style="1" customWidth="1"/>
    <col min="2293" max="2293" width="8.7109375" style="1" customWidth="1"/>
    <col min="2294" max="2299" width="7.85546875" style="1" customWidth="1"/>
    <col min="2300" max="2300" width="8.7109375" style="1" customWidth="1"/>
    <col min="2301" max="2301" width="10" style="1" customWidth="1"/>
    <col min="2302" max="2303" width="7.85546875" style="1" customWidth="1"/>
    <col min="2304" max="2304" width="9" style="1" customWidth="1"/>
    <col min="2305" max="2305" width="7.85546875" style="1" customWidth="1"/>
    <col min="2306" max="2307" width="8.7109375" style="1" customWidth="1"/>
    <col min="2308" max="2308" width="7.85546875" style="1" customWidth="1"/>
    <col min="2309" max="2309" width="8.7109375" style="1" customWidth="1"/>
    <col min="2310" max="2316" width="7.85546875" style="1" customWidth="1"/>
    <col min="2317" max="2317" width="8.7109375" style="1" customWidth="1"/>
    <col min="2318" max="2320" width="7.85546875" style="1" customWidth="1"/>
    <col min="2321" max="2321" width="8.7109375" style="1" customWidth="1"/>
    <col min="2322" max="2323" width="7.85546875" style="1" customWidth="1"/>
    <col min="2324" max="2324" width="8.7109375" style="1" customWidth="1"/>
    <col min="2325" max="2325" width="10" style="1" customWidth="1"/>
    <col min="2326" max="2330" width="7.85546875" style="1" customWidth="1"/>
    <col min="2331" max="2331" width="9" style="1" customWidth="1"/>
    <col min="2332" max="2333" width="7.85546875" style="1" customWidth="1"/>
    <col min="2334" max="2334" width="10" style="1" customWidth="1"/>
    <col min="2335" max="2340" width="7.85546875" style="1" customWidth="1"/>
    <col min="2341" max="2341" width="8.7109375" style="1" customWidth="1"/>
    <col min="2342" max="2342" width="7.85546875" style="1" customWidth="1"/>
    <col min="2343" max="2343" width="8.7109375" style="1" customWidth="1"/>
    <col min="2344" max="2347" width="7.85546875" style="1" customWidth="1"/>
    <col min="2348" max="2349" width="8.7109375" style="1" customWidth="1"/>
    <col min="2350" max="2352" width="7.85546875" style="1" customWidth="1"/>
    <col min="2353" max="2353" width="9" style="1" customWidth="1"/>
    <col min="2354" max="2354" width="7.85546875" style="1" customWidth="1"/>
    <col min="2355" max="2356" width="8.7109375" style="1" customWidth="1"/>
    <col min="2357" max="2358" width="7.85546875" style="1" customWidth="1"/>
    <col min="2359" max="2359" width="8.7109375" style="1" customWidth="1"/>
    <col min="2360" max="2364" width="7.85546875" style="1" customWidth="1"/>
    <col min="2365" max="2365" width="8.7109375" style="1" customWidth="1"/>
    <col min="2366" max="2368" width="7.85546875" style="1" customWidth="1"/>
    <col min="2369" max="2369" width="8.7109375" style="1" customWidth="1"/>
    <col min="2370" max="2371" width="7.85546875" style="1" customWidth="1"/>
    <col min="2372" max="2373" width="8.7109375" style="1" customWidth="1"/>
    <col min="2374" max="2375" width="7.85546875" style="1" customWidth="1"/>
    <col min="2376" max="2376" width="9" style="1" customWidth="1"/>
    <col min="2377" max="2378" width="7.85546875" style="1" customWidth="1"/>
    <col min="2379" max="2379" width="8.7109375" style="1" customWidth="1"/>
    <col min="2380" max="2388" width="7.85546875" style="1" customWidth="1"/>
    <col min="2389" max="2389" width="8.7109375" style="1" customWidth="1"/>
    <col min="2390" max="2396" width="7.85546875" style="1" customWidth="1"/>
    <col min="2397" max="2398" width="8.7109375" style="1" customWidth="1"/>
    <col min="2399" max="2400" width="7.85546875" style="1" customWidth="1"/>
    <col min="2401" max="2401" width="9" style="1" customWidth="1"/>
    <col min="2402" max="2403" width="7.85546875" style="1" customWidth="1"/>
    <col min="2404" max="2405" width="8.7109375" style="1" customWidth="1"/>
    <col min="2406" max="2406" width="7.85546875" style="1" customWidth="1"/>
    <col min="2407" max="2407" width="8.7109375" style="1" customWidth="1"/>
    <col min="2408" max="2414" width="7.85546875" style="1" customWidth="1"/>
    <col min="2415" max="2415" width="8.7109375" style="1" customWidth="1"/>
    <col min="2416" max="2418" width="7.85546875" style="1" customWidth="1"/>
    <col min="2419" max="2419" width="8.7109375" style="1" customWidth="1"/>
    <col min="2420" max="2422" width="7.85546875" style="1" customWidth="1"/>
    <col min="2423" max="2423" width="8.7109375" style="1" customWidth="1"/>
    <col min="2424" max="2424" width="10" style="1" customWidth="1"/>
    <col min="2425" max="2429" width="7.85546875" style="1" customWidth="1"/>
    <col min="2430" max="2430" width="9" style="1" customWidth="1"/>
    <col min="2431" max="2433" width="7.85546875" style="1" customWidth="1"/>
    <col min="2434" max="2434" width="8.7109375" style="1" customWidth="1"/>
    <col min="2435" max="2442" width="7.85546875" style="1" customWidth="1"/>
    <col min="2443" max="2443" width="8.7109375" style="1" customWidth="1"/>
    <col min="2444" max="2448" width="7.85546875" style="1" customWidth="1"/>
    <col min="2449" max="2449" width="8.7109375" style="1" customWidth="1"/>
    <col min="2450" max="2452" width="7.85546875" style="1" customWidth="1"/>
    <col min="2453" max="2453" width="9" style="1" customWidth="1"/>
    <col min="2454" max="2455" width="7.85546875" style="1" customWidth="1"/>
    <col min="2456" max="2457" width="8.7109375" style="1" customWidth="1"/>
    <col min="2458" max="2459" width="7.85546875" style="1" customWidth="1"/>
    <col min="2460" max="2460" width="8.7109375" style="1" customWidth="1"/>
    <col min="2461" max="2465" width="7.85546875" style="1" customWidth="1"/>
    <col min="2466" max="2466" width="8.7109375" style="1" customWidth="1"/>
    <col min="2467" max="2469" width="7.85546875" style="1" customWidth="1"/>
    <col min="2470" max="2470" width="8.7109375" style="1" customWidth="1"/>
    <col min="2471" max="2473" width="7.85546875" style="1" customWidth="1"/>
    <col min="2474" max="2474" width="8.7109375" style="1" customWidth="1"/>
    <col min="2475" max="2475" width="10" style="1" customWidth="1"/>
    <col min="2476" max="2508" width="9.140625" style="1"/>
    <col min="2509" max="2509" width="24.85546875" style="1" bestFit="1" customWidth="1"/>
    <col min="2510" max="2512" width="7" style="1" customWidth="1"/>
    <col min="2513" max="2513" width="8" style="1" customWidth="1"/>
    <col min="2514" max="2515" width="7.85546875" style="1" customWidth="1"/>
    <col min="2516" max="2516" width="7" style="1" customWidth="1"/>
    <col min="2517" max="2518" width="7.85546875" style="1" customWidth="1"/>
    <col min="2519" max="2519" width="8.7109375" style="1" customWidth="1"/>
    <col min="2520" max="2524" width="7.85546875" style="1" customWidth="1"/>
    <col min="2525" max="2525" width="8.7109375" style="1" customWidth="1"/>
    <col min="2526" max="2528" width="7.85546875" style="1" customWidth="1"/>
    <col min="2529" max="2529" width="8.7109375" style="1" customWidth="1"/>
    <col min="2530" max="2531" width="7.85546875" style="1" customWidth="1"/>
    <col min="2532" max="2532" width="8.7109375" style="1" customWidth="1"/>
    <col min="2533" max="2533" width="10" style="1" customWidth="1"/>
    <col min="2534" max="2535" width="7.85546875" style="1" customWidth="1"/>
    <col min="2536" max="2536" width="9" style="1" customWidth="1"/>
    <col min="2537" max="2538" width="7.85546875" style="1" customWidth="1"/>
    <col min="2539" max="2539" width="8.7109375" style="1" customWidth="1"/>
    <col min="2540" max="2548" width="7.85546875" style="1" customWidth="1"/>
    <col min="2549" max="2549" width="8.7109375" style="1" customWidth="1"/>
    <col min="2550" max="2555" width="7.85546875" style="1" customWidth="1"/>
    <col min="2556" max="2556" width="8.7109375" style="1" customWidth="1"/>
    <col min="2557" max="2557" width="10" style="1" customWidth="1"/>
    <col min="2558" max="2559" width="7.85546875" style="1" customWidth="1"/>
    <col min="2560" max="2560" width="9" style="1" customWidth="1"/>
    <col min="2561" max="2561" width="7.85546875" style="1" customWidth="1"/>
    <col min="2562" max="2563" width="8.7109375" style="1" customWidth="1"/>
    <col min="2564" max="2564" width="7.85546875" style="1" customWidth="1"/>
    <col min="2565" max="2565" width="8.7109375" style="1" customWidth="1"/>
    <col min="2566" max="2572" width="7.85546875" style="1" customWidth="1"/>
    <col min="2573" max="2573" width="8.7109375" style="1" customWidth="1"/>
    <col min="2574" max="2576" width="7.85546875" style="1" customWidth="1"/>
    <col min="2577" max="2577" width="8.7109375" style="1" customWidth="1"/>
    <col min="2578" max="2579" width="7.85546875" style="1" customWidth="1"/>
    <col min="2580" max="2580" width="8.7109375" style="1" customWidth="1"/>
    <col min="2581" max="2581" width="10" style="1" customWidth="1"/>
    <col min="2582" max="2586" width="7.85546875" style="1" customWidth="1"/>
    <col min="2587" max="2587" width="9" style="1" customWidth="1"/>
    <col min="2588" max="2589" width="7.85546875" style="1" customWidth="1"/>
    <col min="2590" max="2590" width="10" style="1" customWidth="1"/>
    <col min="2591" max="2596" width="7.85546875" style="1" customWidth="1"/>
    <col min="2597" max="2597" width="8.7109375" style="1" customWidth="1"/>
    <col min="2598" max="2598" width="7.85546875" style="1" customWidth="1"/>
    <col min="2599" max="2599" width="8.7109375" style="1" customWidth="1"/>
    <col min="2600" max="2603" width="7.85546875" style="1" customWidth="1"/>
    <col min="2604" max="2605" width="8.7109375" style="1" customWidth="1"/>
    <col min="2606" max="2608" width="7.85546875" style="1" customWidth="1"/>
    <col min="2609" max="2609" width="9" style="1" customWidth="1"/>
    <col min="2610" max="2610" width="7.85546875" style="1" customWidth="1"/>
    <col min="2611" max="2612" width="8.7109375" style="1" customWidth="1"/>
    <col min="2613" max="2614" width="7.85546875" style="1" customWidth="1"/>
    <col min="2615" max="2615" width="8.7109375" style="1" customWidth="1"/>
    <col min="2616" max="2620" width="7.85546875" style="1" customWidth="1"/>
    <col min="2621" max="2621" width="8.7109375" style="1" customWidth="1"/>
    <col min="2622" max="2624" width="7.85546875" style="1" customWidth="1"/>
    <col min="2625" max="2625" width="8.7109375" style="1" customWidth="1"/>
    <col min="2626" max="2627" width="7.85546875" style="1" customWidth="1"/>
    <col min="2628" max="2629" width="8.7109375" style="1" customWidth="1"/>
    <col min="2630" max="2631" width="7.85546875" style="1" customWidth="1"/>
    <col min="2632" max="2632" width="9" style="1" customWidth="1"/>
    <col min="2633" max="2634" width="7.85546875" style="1" customWidth="1"/>
    <col min="2635" max="2635" width="8.7109375" style="1" customWidth="1"/>
    <col min="2636" max="2644" width="7.85546875" style="1" customWidth="1"/>
    <col min="2645" max="2645" width="8.7109375" style="1" customWidth="1"/>
    <col min="2646" max="2652" width="7.85546875" style="1" customWidth="1"/>
    <col min="2653" max="2654" width="8.7109375" style="1" customWidth="1"/>
    <col min="2655" max="2656" width="7.85546875" style="1" customWidth="1"/>
    <col min="2657" max="2657" width="9" style="1" customWidth="1"/>
    <col min="2658" max="2659" width="7.85546875" style="1" customWidth="1"/>
    <col min="2660" max="2661" width="8.7109375" style="1" customWidth="1"/>
    <col min="2662" max="2662" width="7.85546875" style="1" customWidth="1"/>
    <col min="2663" max="2663" width="8.7109375" style="1" customWidth="1"/>
    <col min="2664" max="2670" width="7.85546875" style="1" customWidth="1"/>
    <col min="2671" max="2671" width="8.7109375" style="1" customWidth="1"/>
    <col min="2672" max="2674" width="7.85546875" style="1" customWidth="1"/>
    <col min="2675" max="2675" width="8.7109375" style="1" customWidth="1"/>
    <col min="2676" max="2678" width="7.85546875" style="1" customWidth="1"/>
    <col min="2679" max="2679" width="8.7109375" style="1" customWidth="1"/>
    <col min="2680" max="2680" width="10" style="1" customWidth="1"/>
    <col min="2681" max="2685" width="7.85546875" style="1" customWidth="1"/>
    <col min="2686" max="2686" width="9" style="1" customWidth="1"/>
    <col min="2687" max="2689" width="7.85546875" style="1" customWidth="1"/>
    <col min="2690" max="2690" width="8.7109375" style="1" customWidth="1"/>
    <col min="2691" max="2698" width="7.85546875" style="1" customWidth="1"/>
    <col min="2699" max="2699" width="8.7109375" style="1" customWidth="1"/>
    <col min="2700" max="2704" width="7.85546875" style="1" customWidth="1"/>
    <col min="2705" max="2705" width="8.7109375" style="1" customWidth="1"/>
    <col min="2706" max="2708" width="7.85546875" style="1" customWidth="1"/>
    <col min="2709" max="2709" width="9" style="1" customWidth="1"/>
    <col min="2710" max="2711" width="7.85546875" style="1" customWidth="1"/>
    <col min="2712" max="2713" width="8.7109375" style="1" customWidth="1"/>
    <col min="2714" max="2715" width="7.85546875" style="1" customWidth="1"/>
    <col min="2716" max="2716" width="8.7109375" style="1" customWidth="1"/>
    <col min="2717" max="2721" width="7.85546875" style="1" customWidth="1"/>
    <col min="2722" max="2722" width="8.7109375" style="1" customWidth="1"/>
    <col min="2723" max="2725" width="7.85546875" style="1" customWidth="1"/>
    <col min="2726" max="2726" width="8.7109375" style="1" customWidth="1"/>
    <col min="2727" max="2729" width="7.85546875" style="1" customWidth="1"/>
    <col min="2730" max="2730" width="8.7109375" style="1" customWidth="1"/>
    <col min="2731" max="2731" width="10" style="1" customWidth="1"/>
    <col min="2732" max="2764" width="9.140625" style="1"/>
    <col min="2765" max="2765" width="24.85546875" style="1" bestFit="1" customWidth="1"/>
    <col min="2766" max="2768" width="7" style="1" customWidth="1"/>
    <col min="2769" max="2769" width="8" style="1" customWidth="1"/>
    <col min="2770" max="2771" width="7.85546875" style="1" customWidth="1"/>
    <col min="2772" max="2772" width="7" style="1" customWidth="1"/>
    <col min="2773" max="2774" width="7.85546875" style="1" customWidth="1"/>
    <col min="2775" max="2775" width="8.7109375" style="1" customWidth="1"/>
    <col min="2776" max="2780" width="7.85546875" style="1" customWidth="1"/>
    <col min="2781" max="2781" width="8.7109375" style="1" customWidth="1"/>
    <col min="2782" max="2784" width="7.85546875" style="1" customWidth="1"/>
    <col min="2785" max="2785" width="8.7109375" style="1" customWidth="1"/>
    <col min="2786" max="2787" width="7.85546875" style="1" customWidth="1"/>
    <col min="2788" max="2788" width="8.7109375" style="1" customWidth="1"/>
    <col min="2789" max="2789" width="10" style="1" customWidth="1"/>
    <col min="2790" max="2791" width="7.85546875" style="1" customWidth="1"/>
    <col min="2792" max="2792" width="9" style="1" customWidth="1"/>
    <col min="2793" max="2794" width="7.85546875" style="1" customWidth="1"/>
    <col min="2795" max="2795" width="8.7109375" style="1" customWidth="1"/>
    <col min="2796" max="2804" width="7.85546875" style="1" customWidth="1"/>
    <col min="2805" max="2805" width="8.7109375" style="1" customWidth="1"/>
    <col min="2806" max="2811" width="7.85546875" style="1" customWidth="1"/>
    <col min="2812" max="2812" width="8.7109375" style="1" customWidth="1"/>
    <col min="2813" max="2813" width="10" style="1" customWidth="1"/>
    <col min="2814" max="2815" width="7.85546875" style="1" customWidth="1"/>
    <col min="2816" max="2816" width="9" style="1" customWidth="1"/>
    <col min="2817" max="2817" width="7.85546875" style="1" customWidth="1"/>
    <col min="2818" max="2819" width="8.7109375" style="1" customWidth="1"/>
    <col min="2820" max="2820" width="7.85546875" style="1" customWidth="1"/>
    <col min="2821" max="2821" width="8.7109375" style="1" customWidth="1"/>
    <col min="2822" max="2828" width="7.85546875" style="1" customWidth="1"/>
    <col min="2829" max="2829" width="8.7109375" style="1" customWidth="1"/>
    <col min="2830" max="2832" width="7.85546875" style="1" customWidth="1"/>
    <col min="2833" max="2833" width="8.7109375" style="1" customWidth="1"/>
    <col min="2834" max="2835" width="7.85546875" style="1" customWidth="1"/>
    <col min="2836" max="2836" width="8.7109375" style="1" customWidth="1"/>
    <col min="2837" max="2837" width="10" style="1" customWidth="1"/>
    <col min="2838" max="2842" width="7.85546875" style="1" customWidth="1"/>
    <col min="2843" max="2843" width="9" style="1" customWidth="1"/>
    <col min="2844" max="2845" width="7.85546875" style="1" customWidth="1"/>
    <col min="2846" max="2846" width="10" style="1" customWidth="1"/>
    <col min="2847" max="2852" width="7.85546875" style="1" customWidth="1"/>
    <col min="2853" max="2853" width="8.7109375" style="1" customWidth="1"/>
    <col min="2854" max="2854" width="7.85546875" style="1" customWidth="1"/>
    <col min="2855" max="2855" width="8.7109375" style="1" customWidth="1"/>
    <col min="2856" max="2859" width="7.85546875" style="1" customWidth="1"/>
    <col min="2860" max="2861" width="8.7109375" style="1" customWidth="1"/>
    <col min="2862" max="2864" width="7.85546875" style="1" customWidth="1"/>
    <col min="2865" max="2865" width="9" style="1" customWidth="1"/>
    <col min="2866" max="2866" width="7.85546875" style="1" customWidth="1"/>
    <col min="2867" max="2868" width="8.7109375" style="1" customWidth="1"/>
    <col min="2869" max="2870" width="7.85546875" style="1" customWidth="1"/>
    <col min="2871" max="2871" width="8.7109375" style="1" customWidth="1"/>
    <col min="2872" max="2876" width="7.85546875" style="1" customWidth="1"/>
    <col min="2877" max="2877" width="8.7109375" style="1" customWidth="1"/>
    <col min="2878" max="2880" width="7.85546875" style="1" customWidth="1"/>
    <col min="2881" max="2881" width="8.7109375" style="1" customWidth="1"/>
    <col min="2882" max="2883" width="7.85546875" style="1" customWidth="1"/>
    <col min="2884" max="2885" width="8.7109375" style="1" customWidth="1"/>
    <col min="2886" max="2887" width="7.85546875" style="1" customWidth="1"/>
    <col min="2888" max="2888" width="9" style="1" customWidth="1"/>
    <col min="2889" max="2890" width="7.85546875" style="1" customWidth="1"/>
    <col min="2891" max="2891" width="8.7109375" style="1" customWidth="1"/>
    <col min="2892" max="2900" width="7.85546875" style="1" customWidth="1"/>
    <col min="2901" max="2901" width="8.7109375" style="1" customWidth="1"/>
    <col min="2902" max="2908" width="7.85546875" style="1" customWidth="1"/>
    <col min="2909" max="2910" width="8.7109375" style="1" customWidth="1"/>
    <col min="2911" max="2912" width="7.85546875" style="1" customWidth="1"/>
    <col min="2913" max="2913" width="9" style="1" customWidth="1"/>
    <col min="2914" max="2915" width="7.85546875" style="1" customWidth="1"/>
    <col min="2916" max="2917" width="8.7109375" style="1" customWidth="1"/>
    <col min="2918" max="2918" width="7.85546875" style="1" customWidth="1"/>
    <col min="2919" max="2919" width="8.7109375" style="1" customWidth="1"/>
    <col min="2920" max="2926" width="7.85546875" style="1" customWidth="1"/>
    <col min="2927" max="2927" width="8.7109375" style="1" customWidth="1"/>
    <col min="2928" max="2930" width="7.85546875" style="1" customWidth="1"/>
    <col min="2931" max="2931" width="8.7109375" style="1" customWidth="1"/>
    <col min="2932" max="2934" width="7.85546875" style="1" customWidth="1"/>
    <col min="2935" max="2935" width="8.7109375" style="1" customWidth="1"/>
    <col min="2936" max="2936" width="10" style="1" customWidth="1"/>
    <col min="2937" max="2941" width="7.85546875" style="1" customWidth="1"/>
    <col min="2942" max="2942" width="9" style="1" customWidth="1"/>
    <col min="2943" max="2945" width="7.85546875" style="1" customWidth="1"/>
    <col min="2946" max="2946" width="8.7109375" style="1" customWidth="1"/>
    <col min="2947" max="2954" width="7.85546875" style="1" customWidth="1"/>
    <col min="2955" max="2955" width="8.7109375" style="1" customWidth="1"/>
    <col min="2956" max="2960" width="7.85546875" style="1" customWidth="1"/>
    <col min="2961" max="2961" width="8.7109375" style="1" customWidth="1"/>
    <col min="2962" max="2964" width="7.85546875" style="1" customWidth="1"/>
    <col min="2965" max="2965" width="9" style="1" customWidth="1"/>
    <col min="2966" max="2967" width="7.85546875" style="1" customWidth="1"/>
    <col min="2968" max="2969" width="8.7109375" style="1" customWidth="1"/>
    <col min="2970" max="2971" width="7.85546875" style="1" customWidth="1"/>
    <col min="2972" max="2972" width="8.7109375" style="1" customWidth="1"/>
    <col min="2973" max="2977" width="7.85546875" style="1" customWidth="1"/>
    <col min="2978" max="2978" width="8.7109375" style="1" customWidth="1"/>
    <col min="2979" max="2981" width="7.85546875" style="1" customWidth="1"/>
    <col min="2982" max="2982" width="8.7109375" style="1" customWidth="1"/>
    <col min="2983" max="2985" width="7.85546875" style="1" customWidth="1"/>
    <col min="2986" max="2986" width="8.7109375" style="1" customWidth="1"/>
    <col min="2987" max="2987" width="10" style="1" customWidth="1"/>
    <col min="2988" max="3020" width="9.140625" style="1"/>
    <col min="3021" max="3021" width="24.85546875" style="1" bestFit="1" customWidth="1"/>
    <col min="3022" max="3024" width="7" style="1" customWidth="1"/>
    <col min="3025" max="3025" width="8" style="1" customWidth="1"/>
    <col min="3026" max="3027" width="7.85546875" style="1" customWidth="1"/>
    <col min="3028" max="3028" width="7" style="1" customWidth="1"/>
    <col min="3029" max="3030" width="7.85546875" style="1" customWidth="1"/>
    <col min="3031" max="3031" width="8.7109375" style="1" customWidth="1"/>
    <col min="3032" max="3036" width="7.85546875" style="1" customWidth="1"/>
    <col min="3037" max="3037" width="8.7109375" style="1" customWidth="1"/>
    <col min="3038" max="3040" width="7.85546875" style="1" customWidth="1"/>
    <col min="3041" max="3041" width="8.7109375" style="1" customWidth="1"/>
    <col min="3042" max="3043" width="7.85546875" style="1" customWidth="1"/>
    <col min="3044" max="3044" width="8.7109375" style="1" customWidth="1"/>
    <col min="3045" max="3045" width="10" style="1" customWidth="1"/>
    <col min="3046" max="3047" width="7.85546875" style="1" customWidth="1"/>
    <col min="3048" max="3048" width="9" style="1" customWidth="1"/>
    <col min="3049" max="3050" width="7.85546875" style="1" customWidth="1"/>
    <col min="3051" max="3051" width="8.7109375" style="1" customWidth="1"/>
    <col min="3052" max="3060" width="7.85546875" style="1" customWidth="1"/>
    <col min="3061" max="3061" width="8.7109375" style="1" customWidth="1"/>
    <col min="3062" max="3067" width="7.85546875" style="1" customWidth="1"/>
    <col min="3068" max="3068" width="8.7109375" style="1" customWidth="1"/>
    <col min="3069" max="3069" width="10" style="1" customWidth="1"/>
    <col min="3070" max="3071" width="7.85546875" style="1" customWidth="1"/>
    <col min="3072" max="3072" width="9" style="1" customWidth="1"/>
    <col min="3073" max="3073" width="7.85546875" style="1" customWidth="1"/>
    <col min="3074" max="3075" width="8.7109375" style="1" customWidth="1"/>
    <col min="3076" max="3076" width="7.85546875" style="1" customWidth="1"/>
    <col min="3077" max="3077" width="8.7109375" style="1" customWidth="1"/>
    <col min="3078" max="3084" width="7.85546875" style="1" customWidth="1"/>
    <col min="3085" max="3085" width="8.7109375" style="1" customWidth="1"/>
    <col min="3086" max="3088" width="7.85546875" style="1" customWidth="1"/>
    <col min="3089" max="3089" width="8.7109375" style="1" customWidth="1"/>
    <col min="3090" max="3091" width="7.85546875" style="1" customWidth="1"/>
    <col min="3092" max="3092" width="8.7109375" style="1" customWidth="1"/>
    <col min="3093" max="3093" width="10" style="1" customWidth="1"/>
    <col min="3094" max="3098" width="7.85546875" style="1" customWidth="1"/>
    <col min="3099" max="3099" width="9" style="1" customWidth="1"/>
    <col min="3100" max="3101" width="7.85546875" style="1" customWidth="1"/>
    <col min="3102" max="3102" width="10" style="1" customWidth="1"/>
    <col min="3103" max="3108" width="7.85546875" style="1" customWidth="1"/>
    <col min="3109" max="3109" width="8.7109375" style="1" customWidth="1"/>
    <col min="3110" max="3110" width="7.85546875" style="1" customWidth="1"/>
    <col min="3111" max="3111" width="8.7109375" style="1" customWidth="1"/>
    <col min="3112" max="3115" width="7.85546875" style="1" customWidth="1"/>
    <col min="3116" max="3117" width="8.7109375" style="1" customWidth="1"/>
    <col min="3118" max="3120" width="7.85546875" style="1" customWidth="1"/>
    <col min="3121" max="3121" width="9" style="1" customWidth="1"/>
    <col min="3122" max="3122" width="7.85546875" style="1" customWidth="1"/>
    <col min="3123" max="3124" width="8.7109375" style="1" customWidth="1"/>
    <col min="3125" max="3126" width="7.85546875" style="1" customWidth="1"/>
    <col min="3127" max="3127" width="8.7109375" style="1" customWidth="1"/>
    <col min="3128" max="3132" width="7.85546875" style="1" customWidth="1"/>
    <col min="3133" max="3133" width="8.7109375" style="1" customWidth="1"/>
    <col min="3134" max="3136" width="7.85546875" style="1" customWidth="1"/>
    <col min="3137" max="3137" width="8.7109375" style="1" customWidth="1"/>
    <col min="3138" max="3139" width="7.85546875" style="1" customWidth="1"/>
    <col min="3140" max="3141" width="8.7109375" style="1" customWidth="1"/>
    <col min="3142" max="3143" width="7.85546875" style="1" customWidth="1"/>
    <col min="3144" max="3144" width="9" style="1" customWidth="1"/>
    <col min="3145" max="3146" width="7.85546875" style="1" customWidth="1"/>
    <col min="3147" max="3147" width="8.7109375" style="1" customWidth="1"/>
    <col min="3148" max="3156" width="7.85546875" style="1" customWidth="1"/>
    <col min="3157" max="3157" width="8.7109375" style="1" customWidth="1"/>
    <col min="3158" max="3164" width="7.85546875" style="1" customWidth="1"/>
    <col min="3165" max="3166" width="8.7109375" style="1" customWidth="1"/>
    <col min="3167" max="3168" width="7.85546875" style="1" customWidth="1"/>
    <col min="3169" max="3169" width="9" style="1" customWidth="1"/>
    <col min="3170" max="3171" width="7.85546875" style="1" customWidth="1"/>
    <col min="3172" max="3173" width="8.7109375" style="1" customWidth="1"/>
    <col min="3174" max="3174" width="7.85546875" style="1" customWidth="1"/>
    <col min="3175" max="3175" width="8.7109375" style="1" customWidth="1"/>
    <col min="3176" max="3182" width="7.85546875" style="1" customWidth="1"/>
    <col min="3183" max="3183" width="8.7109375" style="1" customWidth="1"/>
    <col min="3184" max="3186" width="7.85546875" style="1" customWidth="1"/>
    <col min="3187" max="3187" width="8.7109375" style="1" customWidth="1"/>
    <col min="3188" max="3190" width="7.85546875" style="1" customWidth="1"/>
    <col min="3191" max="3191" width="8.7109375" style="1" customWidth="1"/>
    <col min="3192" max="3192" width="10" style="1" customWidth="1"/>
    <col min="3193" max="3197" width="7.85546875" style="1" customWidth="1"/>
    <col min="3198" max="3198" width="9" style="1" customWidth="1"/>
    <col min="3199" max="3201" width="7.85546875" style="1" customWidth="1"/>
    <col min="3202" max="3202" width="8.7109375" style="1" customWidth="1"/>
    <col min="3203" max="3210" width="7.85546875" style="1" customWidth="1"/>
    <col min="3211" max="3211" width="8.7109375" style="1" customWidth="1"/>
    <col min="3212" max="3216" width="7.85546875" style="1" customWidth="1"/>
    <col min="3217" max="3217" width="8.7109375" style="1" customWidth="1"/>
    <col min="3218" max="3220" width="7.85546875" style="1" customWidth="1"/>
    <col min="3221" max="3221" width="9" style="1" customWidth="1"/>
    <col min="3222" max="3223" width="7.85546875" style="1" customWidth="1"/>
    <col min="3224" max="3225" width="8.7109375" style="1" customWidth="1"/>
    <col min="3226" max="3227" width="7.85546875" style="1" customWidth="1"/>
    <col min="3228" max="3228" width="8.7109375" style="1" customWidth="1"/>
    <col min="3229" max="3233" width="7.85546875" style="1" customWidth="1"/>
    <col min="3234" max="3234" width="8.7109375" style="1" customWidth="1"/>
    <col min="3235" max="3237" width="7.85546875" style="1" customWidth="1"/>
    <col min="3238" max="3238" width="8.7109375" style="1" customWidth="1"/>
    <col min="3239" max="3241" width="7.85546875" style="1" customWidth="1"/>
    <col min="3242" max="3242" width="8.7109375" style="1" customWidth="1"/>
    <col min="3243" max="3243" width="10" style="1" customWidth="1"/>
    <col min="3244" max="3276" width="9.140625" style="1"/>
    <col min="3277" max="3277" width="24.85546875" style="1" bestFit="1" customWidth="1"/>
    <col min="3278" max="3280" width="7" style="1" customWidth="1"/>
    <col min="3281" max="3281" width="8" style="1" customWidth="1"/>
    <col min="3282" max="3283" width="7.85546875" style="1" customWidth="1"/>
    <col min="3284" max="3284" width="7" style="1" customWidth="1"/>
    <col min="3285" max="3286" width="7.85546875" style="1" customWidth="1"/>
    <col min="3287" max="3287" width="8.7109375" style="1" customWidth="1"/>
    <col min="3288" max="3292" width="7.85546875" style="1" customWidth="1"/>
    <col min="3293" max="3293" width="8.7109375" style="1" customWidth="1"/>
    <col min="3294" max="3296" width="7.85546875" style="1" customWidth="1"/>
    <col min="3297" max="3297" width="8.7109375" style="1" customWidth="1"/>
    <col min="3298" max="3299" width="7.85546875" style="1" customWidth="1"/>
    <col min="3300" max="3300" width="8.7109375" style="1" customWidth="1"/>
    <col min="3301" max="3301" width="10" style="1" customWidth="1"/>
    <col min="3302" max="3303" width="7.85546875" style="1" customWidth="1"/>
    <col min="3304" max="3304" width="9" style="1" customWidth="1"/>
    <col min="3305" max="3306" width="7.85546875" style="1" customWidth="1"/>
    <col min="3307" max="3307" width="8.7109375" style="1" customWidth="1"/>
    <col min="3308" max="3316" width="7.85546875" style="1" customWidth="1"/>
    <col min="3317" max="3317" width="8.7109375" style="1" customWidth="1"/>
    <col min="3318" max="3323" width="7.85546875" style="1" customWidth="1"/>
    <col min="3324" max="3324" width="8.7109375" style="1" customWidth="1"/>
    <col min="3325" max="3325" width="10" style="1" customWidth="1"/>
    <col min="3326" max="3327" width="7.85546875" style="1" customWidth="1"/>
    <col min="3328" max="3328" width="9" style="1" customWidth="1"/>
    <col min="3329" max="3329" width="7.85546875" style="1" customWidth="1"/>
    <col min="3330" max="3331" width="8.7109375" style="1" customWidth="1"/>
    <col min="3332" max="3332" width="7.85546875" style="1" customWidth="1"/>
    <col min="3333" max="3333" width="8.7109375" style="1" customWidth="1"/>
    <col min="3334" max="3340" width="7.85546875" style="1" customWidth="1"/>
    <col min="3341" max="3341" width="8.7109375" style="1" customWidth="1"/>
    <col min="3342" max="3344" width="7.85546875" style="1" customWidth="1"/>
    <col min="3345" max="3345" width="8.7109375" style="1" customWidth="1"/>
    <col min="3346" max="3347" width="7.85546875" style="1" customWidth="1"/>
    <col min="3348" max="3348" width="8.7109375" style="1" customWidth="1"/>
    <col min="3349" max="3349" width="10" style="1" customWidth="1"/>
    <col min="3350" max="3354" width="7.85546875" style="1" customWidth="1"/>
    <col min="3355" max="3355" width="9" style="1" customWidth="1"/>
    <col min="3356" max="3357" width="7.85546875" style="1" customWidth="1"/>
    <col min="3358" max="3358" width="10" style="1" customWidth="1"/>
    <col min="3359" max="3364" width="7.85546875" style="1" customWidth="1"/>
    <col min="3365" max="3365" width="8.7109375" style="1" customWidth="1"/>
    <col min="3366" max="3366" width="7.85546875" style="1" customWidth="1"/>
    <col min="3367" max="3367" width="8.7109375" style="1" customWidth="1"/>
    <col min="3368" max="3371" width="7.85546875" style="1" customWidth="1"/>
    <col min="3372" max="3373" width="8.7109375" style="1" customWidth="1"/>
    <col min="3374" max="3376" width="7.85546875" style="1" customWidth="1"/>
    <col min="3377" max="3377" width="9" style="1" customWidth="1"/>
    <col min="3378" max="3378" width="7.85546875" style="1" customWidth="1"/>
    <col min="3379" max="3380" width="8.7109375" style="1" customWidth="1"/>
    <col min="3381" max="3382" width="7.85546875" style="1" customWidth="1"/>
    <col min="3383" max="3383" width="8.7109375" style="1" customWidth="1"/>
    <col min="3384" max="3388" width="7.85546875" style="1" customWidth="1"/>
    <col min="3389" max="3389" width="8.7109375" style="1" customWidth="1"/>
    <col min="3390" max="3392" width="7.85546875" style="1" customWidth="1"/>
    <col min="3393" max="3393" width="8.7109375" style="1" customWidth="1"/>
    <col min="3394" max="3395" width="7.85546875" style="1" customWidth="1"/>
    <col min="3396" max="3397" width="8.7109375" style="1" customWidth="1"/>
    <col min="3398" max="3399" width="7.85546875" style="1" customWidth="1"/>
    <col min="3400" max="3400" width="9" style="1" customWidth="1"/>
    <col min="3401" max="3402" width="7.85546875" style="1" customWidth="1"/>
    <col min="3403" max="3403" width="8.7109375" style="1" customWidth="1"/>
    <col min="3404" max="3412" width="7.85546875" style="1" customWidth="1"/>
    <col min="3413" max="3413" width="8.7109375" style="1" customWidth="1"/>
    <col min="3414" max="3420" width="7.85546875" style="1" customWidth="1"/>
    <col min="3421" max="3422" width="8.7109375" style="1" customWidth="1"/>
    <col min="3423" max="3424" width="7.85546875" style="1" customWidth="1"/>
    <col min="3425" max="3425" width="9" style="1" customWidth="1"/>
    <col min="3426" max="3427" width="7.85546875" style="1" customWidth="1"/>
    <col min="3428" max="3429" width="8.7109375" style="1" customWidth="1"/>
    <col min="3430" max="3430" width="7.85546875" style="1" customWidth="1"/>
    <col min="3431" max="3431" width="8.7109375" style="1" customWidth="1"/>
    <col min="3432" max="3438" width="7.85546875" style="1" customWidth="1"/>
    <col min="3439" max="3439" width="8.7109375" style="1" customWidth="1"/>
    <col min="3440" max="3442" width="7.85546875" style="1" customWidth="1"/>
    <col min="3443" max="3443" width="8.7109375" style="1" customWidth="1"/>
    <col min="3444" max="3446" width="7.85546875" style="1" customWidth="1"/>
    <col min="3447" max="3447" width="8.7109375" style="1" customWidth="1"/>
    <col min="3448" max="3448" width="10" style="1" customWidth="1"/>
    <col min="3449" max="3453" width="7.85546875" style="1" customWidth="1"/>
    <col min="3454" max="3454" width="9" style="1" customWidth="1"/>
    <col min="3455" max="3457" width="7.85546875" style="1" customWidth="1"/>
    <col min="3458" max="3458" width="8.7109375" style="1" customWidth="1"/>
    <col min="3459" max="3466" width="7.85546875" style="1" customWidth="1"/>
    <col min="3467" max="3467" width="8.7109375" style="1" customWidth="1"/>
    <col min="3468" max="3472" width="7.85546875" style="1" customWidth="1"/>
    <col min="3473" max="3473" width="8.7109375" style="1" customWidth="1"/>
    <col min="3474" max="3476" width="7.85546875" style="1" customWidth="1"/>
    <col min="3477" max="3477" width="9" style="1" customWidth="1"/>
    <col min="3478" max="3479" width="7.85546875" style="1" customWidth="1"/>
    <col min="3480" max="3481" width="8.7109375" style="1" customWidth="1"/>
    <col min="3482" max="3483" width="7.85546875" style="1" customWidth="1"/>
    <col min="3484" max="3484" width="8.7109375" style="1" customWidth="1"/>
    <col min="3485" max="3489" width="7.85546875" style="1" customWidth="1"/>
    <col min="3490" max="3490" width="8.7109375" style="1" customWidth="1"/>
    <col min="3491" max="3493" width="7.85546875" style="1" customWidth="1"/>
    <col min="3494" max="3494" width="8.7109375" style="1" customWidth="1"/>
    <col min="3495" max="3497" width="7.85546875" style="1" customWidth="1"/>
    <col min="3498" max="3498" width="8.7109375" style="1" customWidth="1"/>
    <col min="3499" max="3499" width="10" style="1" customWidth="1"/>
    <col min="3500" max="3532" width="9.140625" style="1"/>
    <col min="3533" max="3533" width="24.85546875" style="1" bestFit="1" customWidth="1"/>
    <col min="3534" max="3536" width="7" style="1" customWidth="1"/>
    <col min="3537" max="3537" width="8" style="1" customWidth="1"/>
    <col min="3538" max="3539" width="7.85546875" style="1" customWidth="1"/>
    <col min="3540" max="3540" width="7" style="1" customWidth="1"/>
    <col min="3541" max="3542" width="7.85546875" style="1" customWidth="1"/>
    <col min="3543" max="3543" width="8.7109375" style="1" customWidth="1"/>
    <col min="3544" max="3548" width="7.85546875" style="1" customWidth="1"/>
    <col min="3549" max="3549" width="8.7109375" style="1" customWidth="1"/>
    <col min="3550" max="3552" width="7.85546875" style="1" customWidth="1"/>
    <col min="3553" max="3553" width="8.7109375" style="1" customWidth="1"/>
    <col min="3554" max="3555" width="7.85546875" style="1" customWidth="1"/>
    <col min="3556" max="3556" width="8.7109375" style="1" customWidth="1"/>
    <col min="3557" max="3557" width="10" style="1" customWidth="1"/>
    <col min="3558" max="3559" width="7.85546875" style="1" customWidth="1"/>
    <col min="3560" max="3560" width="9" style="1" customWidth="1"/>
    <col min="3561" max="3562" width="7.85546875" style="1" customWidth="1"/>
    <col min="3563" max="3563" width="8.7109375" style="1" customWidth="1"/>
    <col min="3564" max="3572" width="7.85546875" style="1" customWidth="1"/>
    <col min="3573" max="3573" width="8.7109375" style="1" customWidth="1"/>
    <col min="3574" max="3579" width="7.85546875" style="1" customWidth="1"/>
    <col min="3580" max="3580" width="8.7109375" style="1" customWidth="1"/>
    <col min="3581" max="3581" width="10" style="1" customWidth="1"/>
    <col min="3582" max="3583" width="7.85546875" style="1" customWidth="1"/>
    <col min="3584" max="3584" width="9" style="1" customWidth="1"/>
    <col min="3585" max="3585" width="7.85546875" style="1" customWidth="1"/>
    <col min="3586" max="3587" width="8.7109375" style="1" customWidth="1"/>
    <col min="3588" max="3588" width="7.85546875" style="1" customWidth="1"/>
    <col min="3589" max="3589" width="8.7109375" style="1" customWidth="1"/>
    <col min="3590" max="3596" width="7.85546875" style="1" customWidth="1"/>
    <col min="3597" max="3597" width="8.7109375" style="1" customWidth="1"/>
    <col min="3598" max="3600" width="7.85546875" style="1" customWidth="1"/>
    <col min="3601" max="3601" width="8.7109375" style="1" customWidth="1"/>
    <col min="3602" max="3603" width="7.85546875" style="1" customWidth="1"/>
    <col min="3604" max="3604" width="8.7109375" style="1" customWidth="1"/>
    <col min="3605" max="3605" width="10" style="1" customWidth="1"/>
    <col min="3606" max="3610" width="7.85546875" style="1" customWidth="1"/>
    <col min="3611" max="3611" width="9" style="1" customWidth="1"/>
    <col min="3612" max="3613" width="7.85546875" style="1" customWidth="1"/>
    <col min="3614" max="3614" width="10" style="1" customWidth="1"/>
    <col min="3615" max="3620" width="7.85546875" style="1" customWidth="1"/>
    <col min="3621" max="3621" width="8.7109375" style="1" customWidth="1"/>
    <col min="3622" max="3622" width="7.85546875" style="1" customWidth="1"/>
    <col min="3623" max="3623" width="8.7109375" style="1" customWidth="1"/>
    <col min="3624" max="3627" width="7.85546875" style="1" customWidth="1"/>
    <col min="3628" max="3629" width="8.7109375" style="1" customWidth="1"/>
    <col min="3630" max="3632" width="7.85546875" style="1" customWidth="1"/>
    <col min="3633" max="3633" width="9" style="1" customWidth="1"/>
    <col min="3634" max="3634" width="7.85546875" style="1" customWidth="1"/>
    <col min="3635" max="3636" width="8.7109375" style="1" customWidth="1"/>
    <col min="3637" max="3638" width="7.85546875" style="1" customWidth="1"/>
    <col min="3639" max="3639" width="8.7109375" style="1" customWidth="1"/>
    <col min="3640" max="3644" width="7.85546875" style="1" customWidth="1"/>
    <col min="3645" max="3645" width="8.7109375" style="1" customWidth="1"/>
    <col min="3646" max="3648" width="7.85546875" style="1" customWidth="1"/>
    <col min="3649" max="3649" width="8.7109375" style="1" customWidth="1"/>
    <col min="3650" max="3651" width="7.85546875" style="1" customWidth="1"/>
    <col min="3652" max="3653" width="8.7109375" style="1" customWidth="1"/>
    <col min="3654" max="3655" width="7.85546875" style="1" customWidth="1"/>
    <col min="3656" max="3656" width="9" style="1" customWidth="1"/>
    <col min="3657" max="3658" width="7.85546875" style="1" customWidth="1"/>
    <col min="3659" max="3659" width="8.7109375" style="1" customWidth="1"/>
    <col min="3660" max="3668" width="7.85546875" style="1" customWidth="1"/>
    <col min="3669" max="3669" width="8.7109375" style="1" customWidth="1"/>
    <col min="3670" max="3676" width="7.85546875" style="1" customWidth="1"/>
    <col min="3677" max="3678" width="8.7109375" style="1" customWidth="1"/>
    <col min="3679" max="3680" width="7.85546875" style="1" customWidth="1"/>
    <col min="3681" max="3681" width="9" style="1" customWidth="1"/>
    <col min="3682" max="3683" width="7.85546875" style="1" customWidth="1"/>
    <col min="3684" max="3685" width="8.7109375" style="1" customWidth="1"/>
    <col min="3686" max="3686" width="7.85546875" style="1" customWidth="1"/>
    <col min="3687" max="3687" width="8.7109375" style="1" customWidth="1"/>
    <col min="3688" max="3694" width="7.85546875" style="1" customWidth="1"/>
    <col min="3695" max="3695" width="8.7109375" style="1" customWidth="1"/>
    <col min="3696" max="3698" width="7.85546875" style="1" customWidth="1"/>
    <col min="3699" max="3699" width="8.7109375" style="1" customWidth="1"/>
    <col min="3700" max="3702" width="7.85546875" style="1" customWidth="1"/>
    <col min="3703" max="3703" width="8.7109375" style="1" customWidth="1"/>
    <col min="3704" max="3704" width="10" style="1" customWidth="1"/>
    <col min="3705" max="3709" width="7.85546875" style="1" customWidth="1"/>
    <col min="3710" max="3710" width="9" style="1" customWidth="1"/>
    <col min="3711" max="3713" width="7.85546875" style="1" customWidth="1"/>
    <col min="3714" max="3714" width="8.7109375" style="1" customWidth="1"/>
    <col min="3715" max="3722" width="7.85546875" style="1" customWidth="1"/>
    <col min="3723" max="3723" width="8.7109375" style="1" customWidth="1"/>
    <col min="3724" max="3728" width="7.85546875" style="1" customWidth="1"/>
    <col min="3729" max="3729" width="8.7109375" style="1" customWidth="1"/>
    <col min="3730" max="3732" width="7.85546875" style="1" customWidth="1"/>
    <col min="3733" max="3733" width="9" style="1" customWidth="1"/>
    <col min="3734" max="3735" width="7.85546875" style="1" customWidth="1"/>
    <col min="3736" max="3737" width="8.7109375" style="1" customWidth="1"/>
    <col min="3738" max="3739" width="7.85546875" style="1" customWidth="1"/>
    <col min="3740" max="3740" width="8.7109375" style="1" customWidth="1"/>
    <col min="3741" max="3745" width="7.85546875" style="1" customWidth="1"/>
    <col min="3746" max="3746" width="8.7109375" style="1" customWidth="1"/>
    <col min="3747" max="3749" width="7.85546875" style="1" customWidth="1"/>
    <col min="3750" max="3750" width="8.7109375" style="1" customWidth="1"/>
    <col min="3751" max="3753" width="7.85546875" style="1" customWidth="1"/>
    <col min="3754" max="3754" width="8.7109375" style="1" customWidth="1"/>
    <col min="3755" max="3755" width="10" style="1" customWidth="1"/>
    <col min="3756" max="3788" width="9.140625" style="1"/>
    <col min="3789" max="3789" width="24.85546875" style="1" bestFit="1" customWidth="1"/>
    <col min="3790" max="3792" width="7" style="1" customWidth="1"/>
    <col min="3793" max="3793" width="8" style="1" customWidth="1"/>
    <col min="3794" max="3795" width="7.85546875" style="1" customWidth="1"/>
    <col min="3796" max="3796" width="7" style="1" customWidth="1"/>
    <col min="3797" max="3798" width="7.85546875" style="1" customWidth="1"/>
    <col min="3799" max="3799" width="8.7109375" style="1" customWidth="1"/>
    <col min="3800" max="3804" width="7.85546875" style="1" customWidth="1"/>
    <col min="3805" max="3805" width="8.7109375" style="1" customWidth="1"/>
    <col min="3806" max="3808" width="7.85546875" style="1" customWidth="1"/>
    <col min="3809" max="3809" width="8.7109375" style="1" customWidth="1"/>
    <col min="3810" max="3811" width="7.85546875" style="1" customWidth="1"/>
    <col min="3812" max="3812" width="8.7109375" style="1" customWidth="1"/>
    <col min="3813" max="3813" width="10" style="1" customWidth="1"/>
    <col min="3814" max="3815" width="7.85546875" style="1" customWidth="1"/>
    <col min="3816" max="3816" width="9" style="1" customWidth="1"/>
    <col min="3817" max="3818" width="7.85546875" style="1" customWidth="1"/>
    <col min="3819" max="3819" width="8.7109375" style="1" customWidth="1"/>
    <col min="3820" max="3828" width="7.85546875" style="1" customWidth="1"/>
    <col min="3829" max="3829" width="8.7109375" style="1" customWidth="1"/>
    <col min="3830" max="3835" width="7.85546875" style="1" customWidth="1"/>
    <col min="3836" max="3836" width="8.7109375" style="1" customWidth="1"/>
    <col min="3837" max="3837" width="10" style="1" customWidth="1"/>
    <col min="3838" max="3839" width="7.85546875" style="1" customWidth="1"/>
    <col min="3840" max="3840" width="9" style="1" customWidth="1"/>
    <col min="3841" max="3841" width="7.85546875" style="1" customWidth="1"/>
    <col min="3842" max="3843" width="8.7109375" style="1" customWidth="1"/>
    <col min="3844" max="3844" width="7.85546875" style="1" customWidth="1"/>
    <col min="3845" max="3845" width="8.7109375" style="1" customWidth="1"/>
    <col min="3846" max="3852" width="7.85546875" style="1" customWidth="1"/>
    <col min="3853" max="3853" width="8.7109375" style="1" customWidth="1"/>
    <col min="3854" max="3856" width="7.85546875" style="1" customWidth="1"/>
    <col min="3857" max="3857" width="8.7109375" style="1" customWidth="1"/>
    <col min="3858" max="3859" width="7.85546875" style="1" customWidth="1"/>
    <col min="3860" max="3860" width="8.7109375" style="1" customWidth="1"/>
    <col min="3861" max="3861" width="10" style="1" customWidth="1"/>
    <col min="3862" max="3866" width="7.85546875" style="1" customWidth="1"/>
    <col min="3867" max="3867" width="9" style="1" customWidth="1"/>
    <col min="3868" max="3869" width="7.85546875" style="1" customWidth="1"/>
    <col min="3870" max="3870" width="10" style="1" customWidth="1"/>
    <col min="3871" max="3876" width="7.85546875" style="1" customWidth="1"/>
    <col min="3877" max="3877" width="8.7109375" style="1" customWidth="1"/>
    <col min="3878" max="3878" width="7.85546875" style="1" customWidth="1"/>
    <col min="3879" max="3879" width="8.7109375" style="1" customWidth="1"/>
    <col min="3880" max="3883" width="7.85546875" style="1" customWidth="1"/>
    <col min="3884" max="3885" width="8.7109375" style="1" customWidth="1"/>
    <col min="3886" max="3888" width="7.85546875" style="1" customWidth="1"/>
    <col min="3889" max="3889" width="9" style="1" customWidth="1"/>
    <col min="3890" max="3890" width="7.85546875" style="1" customWidth="1"/>
    <col min="3891" max="3892" width="8.7109375" style="1" customWidth="1"/>
    <col min="3893" max="3894" width="7.85546875" style="1" customWidth="1"/>
    <col min="3895" max="3895" width="8.7109375" style="1" customWidth="1"/>
    <col min="3896" max="3900" width="7.85546875" style="1" customWidth="1"/>
    <col min="3901" max="3901" width="8.7109375" style="1" customWidth="1"/>
    <col min="3902" max="3904" width="7.85546875" style="1" customWidth="1"/>
    <col min="3905" max="3905" width="8.7109375" style="1" customWidth="1"/>
    <col min="3906" max="3907" width="7.85546875" style="1" customWidth="1"/>
    <col min="3908" max="3909" width="8.7109375" style="1" customWidth="1"/>
    <col min="3910" max="3911" width="7.85546875" style="1" customWidth="1"/>
    <col min="3912" max="3912" width="9" style="1" customWidth="1"/>
    <col min="3913" max="3914" width="7.85546875" style="1" customWidth="1"/>
    <col min="3915" max="3915" width="8.7109375" style="1" customWidth="1"/>
    <col min="3916" max="3924" width="7.85546875" style="1" customWidth="1"/>
    <col min="3925" max="3925" width="8.7109375" style="1" customWidth="1"/>
    <col min="3926" max="3932" width="7.85546875" style="1" customWidth="1"/>
    <col min="3933" max="3934" width="8.7109375" style="1" customWidth="1"/>
    <col min="3935" max="3936" width="7.85546875" style="1" customWidth="1"/>
    <col min="3937" max="3937" width="9" style="1" customWidth="1"/>
    <col min="3938" max="3939" width="7.85546875" style="1" customWidth="1"/>
    <col min="3940" max="3941" width="8.7109375" style="1" customWidth="1"/>
    <col min="3942" max="3942" width="7.85546875" style="1" customWidth="1"/>
    <col min="3943" max="3943" width="8.7109375" style="1" customWidth="1"/>
    <col min="3944" max="3950" width="7.85546875" style="1" customWidth="1"/>
    <col min="3951" max="3951" width="8.7109375" style="1" customWidth="1"/>
    <col min="3952" max="3954" width="7.85546875" style="1" customWidth="1"/>
    <col min="3955" max="3955" width="8.7109375" style="1" customWidth="1"/>
    <col min="3956" max="3958" width="7.85546875" style="1" customWidth="1"/>
    <col min="3959" max="3959" width="8.7109375" style="1" customWidth="1"/>
    <col min="3960" max="3960" width="10" style="1" customWidth="1"/>
    <col min="3961" max="3965" width="7.85546875" style="1" customWidth="1"/>
    <col min="3966" max="3966" width="9" style="1" customWidth="1"/>
    <col min="3967" max="3969" width="7.85546875" style="1" customWidth="1"/>
    <col min="3970" max="3970" width="8.7109375" style="1" customWidth="1"/>
    <col min="3971" max="3978" width="7.85546875" style="1" customWidth="1"/>
    <col min="3979" max="3979" width="8.7109375" style="1" customWidth="1"/>
    <col min="3980" max="3984" width="7.85546875" style="1" customWidth="1"/>
    <col min="3985" max="3985" width="8.7109375" style="1" customWidth="1"/>
    <col min="3986" max="3988" width="7.85546875" style="1" customWidth="1"/>
    <col min="3989" max="3989" width="9" style="1" customWidth="1"/>
    <col min="3990" max="3991" width="7.85546875" style="1" customWidth="1"/>
    <col min="3992" max="3993" width="8.7109375" style="1" customWidth="1"/>
    <col min="3994" max="3995" width="7.85546875" style="1" customWidth="1"/>
    <col min="3996" max="3996" width="8.7109375" style="1" customWidth="1"/>
    <col min="3997" max="4001" width="7.85546875" style="1" customWidth="1"/>
    <col min="4002" max="4002" width="8.7109375" style="1" customWidth="1"/>
    <col min="4003" max="4005" width="7.85546875" style="1" customWidth="1"/>
    <col min="4006" max="4006" width="8.7109375" style="1" customWidth="1"/>
    <col min="4007" max="4009" width="7.85546875" style="1" customWidth="1"/>
    <col min="4010" max="4010" width="8.7109375" style="1" customWidth="1"/>
    <col min="4011" max="4011" width="10" style="1" customWidth="1"/>
    <col min="4012" max="4044" width="9.140625" style="1"/>
    <col min="4045" max="4045" width="24.85546875" style="1" bestFit="1" customWidth="1"/>
    <col min="4046" max="4048" width="7" style="1" customWidth="1"/>
    <col min="4049" max="4049" width="8" style="1" customWidth="1"/>
    <col min="4050" max="4051" width="7.85546875" style="1" customWidth="1"/>
    <col min="4052" max="4052" width="7" style="1" customWidth="1"/>
    <col min="4053" max="4054" width="7.85546875" style="1" customWidth="1"/>
    <col min="4055" max="4055" width="8.7109375" style="1" customWidth="1"/>
    <col min="4056" max="4060" width="7.85546875" style="1" customWidth="1"/>
    <col min="4061" max="4061" width="8.7109375" style="1" customWidth="1"/>
    <col min="4062" max="4064" width="7.85546875" style="1" customWidth="1"/>
    <col min="4065" max="4065" width="8.7109375" style="1" customWidth="1"/>
    <col min="4066" max="4067" width="7.85546875" style="1" customWidth="1"/>
    <col min="4068" max="4068" width="8.7109375" style="1" customWidth="1"/>
    <col min="4069" max="4069" width="10" style="1" customWidth="1"/>
    <col min="4070" max="4071" width="7.85546875" style="1" customWidth="1"/>
    <col min="4072" max="4072" width="9" style="1" customWidth="1"/>
    <col min="4073" max="4074" width="7.85546875" style="1" customWidth="1"/>
    <col min="4075" max="4075" width="8.7109375" style="1" customWidth="1"/>
    <col min="4076" max="4084" width="7.85546875" style="1" customWidth="1"/>
    <col min="4085" max="4085" width="8.7109375" style="1" customWidth="1"/>
    <col min="4086" max="4091" width="7.85546875" style="1" customWidth="1"/>
    <col min="4092" max="4092" width="8.7109375" style="1" customWidth="1"/>
    <col min="4093" max="4093" width="10" style="1" customWidth="1"/>
    <col min="4094" max="4095" width="7.85546875" style="1" customWidth="1"/>
    <col min="4096" max="4096" width="9" style="1" customWidth="1"/>
    <col min="4097" max="4097" width="7.85546875" style="1" customWidth="1"/>
    <col min="4098" max="4099" width="8.7109375" style="1" customWidth="1"/>
    <col min="4100" max="4100" width="7.85546875" style="1" customWidth="1"/>
    <col min="4101" max="4101" width="8.7109375" style="1" customWidth="1"/>
    <col min="4102" max="4108" width="7.85546875" style="1" customWidth="1"/>
    <col min="4109" max="4109" width="8.7109375" style="1" customWidth="1"/>
    <col min="4110" max="4112" width="7.85546875" style="1" customWidth="1"/>
    <col min="4113" max="4113" width="8.7109375" style="1" customWidth="1"/>
    <col min="4114" max="4115" width="7.85546875" style="1" customWidth="1"/>
    <col min="4116" max="4116" width="8.7109375" style="1" customWidth="1"/>
    <col min="4117" max="4117" width="10" style="1" customWidth="1"/>
    <col min="4118" max="4122" width="7.85546875" style="1" customWidth="1"/>
    <col min="4123" max="4123" width="9" style="1" customWidth="1"/>
    <col min="4124" max="4125" width="7.85546875" style="1" customWidth="1"/>
    <col min="4126" max="4126" width="10" style="1" customWidth="1"/>
    <col min="4127" max="4132" width="7.85546875" style="1" customWidth="1"/>
    <col min="4133" max="4133" width="8.7109375" style="1" customWidth="1"/>
    <col min="4134" max="4134" width="7.85546875" style="1" customWidth="1"/>
    <col min="4135" max="4135" width="8.7109375" style="1" customWidth="1"/>
    <col min="4136" max="4139" width="7.85546875" style="1" customWidth="1"/>
    <col min="4140" max="4141" width="8.7109375" style="1" customWidth="1"/>
    <col min="4142" max="4144" width="7.85546875" style="1" customWidth="1"/>
    <col min="4145" max="4145" width="9" style="1" customWidth="1"/>
    <col min="4146" max="4146" width="7.85546875" style="1" customWidth="1"/>
    <col min="4147" max="4148" width="8.7109375" style="1" customWidth="1"/>
    <col min="4149" max="4150" width="7.85546875" style="1" customWidth="1"/>
    <col min="4151" max="4151" width="8.7109375" style="1" customWidth="1"/>
    <col min="4152" max="4156" width="7.85546875" style="1" customWidth="1"/>
    <col min="4157" max="4157" width="8.7109375" style="1" customWidth="1"/>
    <col min="4158" max="4160" width="7.85546875" style="1" customWidth="1"/>
    <col min="4161" max="4161" width="8.7109375" style="1" customWidth="1"/>
    <col min="4162" max="4163" width="7.85546875" style="1" customWidth="1"/>
    <col min="4164" max="4165" width="8.7109375" style="1" customWidth="1"/>
    <col min="4166" max="4167" width="7.85546875" style="1" customWidth="1"/>
    <col min="4168" max="4168" width="9" style="1" customWidth="1"/>
    <col min="4169" max="4170" width="7.85546875" style="1" customWidth="1"/>
    <col min="4171" max="4171" width="8.7109375" style="1" customWidth="1"/>
    <col min="4172" max="4180" width="7.85546875" style="1" customWidth="1"/>
    <col min="4181" max="4181" width="8.7109375" style="1" customWidth="1"/>
    <col min="4182" max="4188" width="7.85546875" style="1" customWidth="1"/>
    <col min="4189" max="4190" width="8.7109375" style="1" customWidth="1"/>
    <col min="4191" max="4192" width="7.85546875" style="1" customWidth="1"/>
    <col min="4193" max="4193" width="9" style="1" customWidth="1"/>
    <col min="4194" max="4195" width="7.85546875" style="1" customWidth="1"/>
    <col min="4196" max="4197" width="8.7109375" style="1" customWidth="1"/>
    <col min="4198" max="4198" width="7.85546875" style="1" customWidth="1"/>
    <col min="4199" max="4199" width="8.7109375" style="1" customWidth="1"/>
    <col min="4200" max="4206" width="7.85546875" style="1" customWidth="1"/>
    <col min="4207" max="4207" width="8.7109375" style="1" customWidth="1"/>
    <col min="4208" max="4210" width="7.85546875" style="1" customWidth="1"/>
    <col min="4211" max="4211" width="8.7109375" style="1" customWidth="1"/>
    <col min="4212" max="4214" width="7.85546875" style="1" customWidth="1"/>
    <col min="4215" max="4215" width="8.7109375" style="1" customWidth="1"/>
    <col min="4216" max="4216" width="10" style="1" customWidth="1"/>
    <col min="4217" max="4221" width="7.85546875" style="1" customWidth="1"/>
    <col min="4222" max="4222" width="9" style="1" customWidth="1"/>
    <col min="4223" max="4225" width="7.85546875" style="1" customWidth="1"/>
    <col min="4226" max="4226" width="8.7109375" style="1" customWidth="1"/>
    <col min="4227" max="4234" width="7.85546875" style="1" customWidth="1"/>
    <col min="4235" max="4235" width="8.7109375" style="1" customWidth="1"/>
    <col min="4236" max="4240" width="7.85546875" style="1" customWidth="1"/>
    <col min="4241" max="4241" width="8.7109375" style="1" customWidth="1"/>
    <col min="4242" max="4244" width="7.85546875" style="1" customWidth="1"/>
    <col min="4245" max="4245" width="9" style="1" customWidth="1"/>
    <col min="4246" max="4247" width="7.85546875" style="1" customWidth="1"/>
    <col min="4248" max="4249" width="8.7109375" style="1" customWidth="1"/>
    <col min="4250" max="4251" width="7.85546875" style="1" customWidth="1"/>
    <col min="4252" max="4252" width="8.7109375" style="1" customWidth="1"/>
    <col min="4253" max="4257" width="7.85546875" style="1" customWidth="1"/>
    <col min="4258" max="4258" width="8.7109375" style="1" customWidth="1"/>
    <col min="4259" max="4261" width="7.85546875" style="1" customWidth="1"/>
    <col min="4262" max="4262" width="8.7109375" style="1" customWidth="1"/>
    <col min="4263" max="4265" width="7.85546875" style="1" customWidth="1"/>
    <col min="4266" max="4266" width="8.7109375" style="1" customWidth="1"/>
    <col min="4267" max="4267" width="10" style="1" customWidth="1"/>
    <col min="4268" max="4300" width="9.140625" style="1"/>
    <col min="4301" max="4301" width="24.85546875" style="1" bestFit="1" customWidth="1"/>
    <col min="4302" max="4304" width="7" style="1" customWidth="1"/>
    <col min="4305" max="4305" width="8" style="1" customWidth="1"/>
    <col min="4306" max="4307" width="7.85546875" style="1" customWidth="1"/>
    <col min="4308" max="4308" width="7" style="1" customWidth="1"/>
    <col min="4309" max="4310" width="7.85546875" style="1" customWidth="1"/>
    <col min="4311" max="4311" width="8.7109375" style="1" customWidth="1"/>
    <col min="4312" max="4316" width="7.85546875" style="1" customWidth="1"/>
    <col min="4317" max="4317" width="8.7109375" style="1" customWidth="1"/>
    <col min="4318" max="4320" width="7.85546875" style="1" customWidth="1"/>
    <col min="4321" max="4321" width="8.7109375" style="1" customWidth="1"/>
    <col min="4322" max="4323" width="7.85546875" style="1" customWidth="1"/>
    <col min="4324" max="4324" width="8.7109375" style="1" customWidth="1"/>
    <col min="4325" max="4325" width="10" style="1" customWidth="1"/>
    <col min="4326" max="4327" width="7.85546875" style="1" customWidth="1"/>
    <col min="4328" max="4328" width="9" style="1" customWidth="1"/>
    <col min="4329" max="4330" width="7.85546875" style="1" customWidth="1"/>
    <col min="4331" max="4331" width="8.7109375" style="1" customWidth="1"/>
    <col min="4332" max="4340" width="7.85546875" style="1" customWidth="1"/>
    <col min="4341" max="4341" width="8.7109375" style="1" customWidth="1"/>
    <col min="4342" max="4347" width="7.85546875" style="1" customWidth="1"/>
    <col min="4348" max="4348" width="8.7109375" style="1" customWidth="1"/>
    <col min="4349" max="4349" width="10" style="1" customWidth="1"/>
    <col min="4350" max="4351" width="7.85546875" style="1" customWidth="1"/>
    <col min="4352" max="4352" width="9" style="1" customWidth="1"/>
    <col min="4353" max="4353" width="7.85546875" style="1" customWidth="1"/>
    <col min="4354" max="4355" width="8.7109375" style="1" customWidth="1"/>
    <col min="4356" max="4356" width="7.85546875" style="1" customWidth="1"/>
    <col min="4357" max="4357" width="8.7109375" style="1" customWidth="1"/>
    <col min="4358" max="4364" width="7.85546875" style="1" customWidth="1"/>
    <col min="4365" max="4365" width="8.7109375" style="1" customWidth="1"/>
    <col min="4366" max="4368" width="7.85546875" style="1" customWidth="1"/>
    <col min="4369" max="4369" width="8.7109375" style="1" customWidth="1"/>
    <col min="4370" max="4371" width="7.85546875" style="1" customWidth="1"/>
    <col min="4372" max="4372" width="8.7109375" style="1" customWidth="1"/>
    <col min="4373" max="4373" width="10" style="1" customWidth="1"/>
    <col min="4374" max="4378" width="7.85546875" style="1" customWidth="1"/>
    <col min="4379" max="4379" width="9" style="1" customWidth="1"/>
    <col min="4380" max="4381" width="7.85546875" style="1" customWidth="1"/>
    <col min="4382" max="4382" width="10" style="1" customWidth="1"/>
    <col min="4383" max="4388" width="7.85546875" style="1" customWidth="1"/>
    <col min="4389" max="4389" width="8.7109375" style="1" customWidth="1"/>
    <col min="4390" max="4390" width="7.85546875" style="1" customWidth="1"/>
    <col min="4391" max="4391" width="8.7109375" style="1" customWidth="1"/>
    <col min="4392" max="4395" width="7.85546875" style="1" customWidth="1"/>
    <col min="4396" max="4397" width="8.7109375" style="1" customWidth="1"/>
    <col min="4398" max="4400" width="7.85546875" style="1" customWidth="1"/>
    <col min="4401" max="4401" width="9" style="1" customWidth="1"/>
    <col min="4402" max="4402" width="7.85546875" style="1" customWidth="1"/>
    <col min="4403" max="4404" width="8.7109375" style="1" customWidth="1"/>
    <col min="4405" max="4406" width="7.85546875" style="1" customWidth="1"/>
    <col min="4407" max="4407" width="8.7109375" style="1" customWidth="1"/>
    <col min="4408" max="4412" width="7.85546875" style="1" customWidth="1"/>
    <col min="4413" max="4413" width="8.7109375" style="1" customWidth="1"/>
    <col min="4414" max="4416" width="7.85546875" style="1" customWidth="1"/>
    <col min="4417" max="4417" width="8.7109375" style="1" customWidth="1"/>
    <col min="4418" max="4419" width="7.85546875" style="1" customWidth="1"/>
    <col min="4420" max="4421" width="8.7109375" style="1" customWidth="1"/>
    <col min="4422" max="4423" width="7.85546875" style="1" customWidth="1"/>
    <col min="4424" max="4424" width="9" style="1" customWidth="1"/>
    <col min="4425" max="4426" width="7.85546875" style="1" customWidth="1"/>
    <col min="4427" max="4427" width="8.7109375" style="1" customWidth="1"/>
    <col min="4428" max="4436" width="7.85546875" style="1" customWidth="1"/>
    <col min="4437" max="4437" width="8.7109375" style="1" customWidth="1"/>
    <col min="4438" max="4444" width="7.85546875" style="1" customWidth="1"/>
    <col min="4445" max="4446" width="8.7109375" style="1" customWidth="1"/>
    <col min="4447" max="4448" width="7.85546875" style="1" customWidth="1"/>
    <col min="4449" max="4449" width="9" style="1" customWidth="1"/>
    <col min="4450" max="4451" width="7.85546875" style="1" customWidth="1"/>
    <col min="4452" max="4453" width="8.7109375" style="1" customWidth="1"/>
    <col min="4454" max="4454" width="7.85546875" style="1" customWidth="1"/>
    <col min="4455" max="4455" width="8.7109375" style="1" customWidth="1"/>
    <col min="4456" max="4462" width="7.85546875" style="1" customWidth="1"/>
    <col min="4463" max="4463" width="8.7109375" style="1" customWidth="1"/>
    <col min="4464" max="4466" width="7.85546875" style="1" customWidth="1"/>
    <col min="4467" max="4467" width="8.7109375" style="1" customWidth="1"/>
    <col min="4468" max="4470" width="7.85546875" style="1" customWidth="1"/>
    <col min="4471" max="4471" width="8.7109375" style="1" customWidth="1"/>
    <col min="4472" max="4472" width="10" style="1" customWidth="1"/>
    <col min="4473" max="4477" width="7.85546875" style="1" customWidth="1"/>
    <col min="4478" max="4478" width="9" style="1" customWidth="1"/>
    <col min="4479" max="4481" width="7.85546875" style="1" customWidth="1"/>
    <col min="4482" max="4482" width="8.7109375" style="1" customWidth="1"/>
    <col min="4483" max="4490" width="7.85546875" style="1" customWidth="1"/>
    <col min="4491" max="4491" width="8.7109375" style="1" customWidth="1"/>
    <col min="4492" max="4496" width="7.85546875" style="1" customWidth="1"/>
    <col min="4497" max="4497" width="8.7109375" style="1" customWidth="1"/>
    <col min="4498" max="4500" width="7.85546875" style="1" customWidth="1"/>
    <col min="4501" max="4501" width="9" style="1" customWidth="1"/>
    <col min="4502" max="4503" width="7.85546875" style="1" customWidth="1"/>
    <col min="4504" max="4505" width="8.7109375" style="1" customWidth="1"/>
    <col min="4506" max="4507" width="7.85546875" style="1" customWidth="1"/>
    <col min="4508" max="4508" width="8.7109375" style="1" customWidth="1"/>
    <col min="4509" max="4513" width="7.85546875" style="1" customWidth="1"/>
    <col min="4514" max="4514" width="8.7109375" style="1" customWidth="1"/>
    <col min="4515" max="4517" width="7.85546875" style="1" customWidth="1"/>
    <col min="4518" max="4518" width="8.7109375" style="1" customWidth="1"/>
    <col min="4519" max="4521" width="7.85546875" style="1" customWidth="1"/>
    <col min="4522" max="4522" width="8.7109375" style="1" customWidth="1"/>
    <col min="4523" max="4523" width="10" style="1" customWidth="1"/>
    <col min="4524" max="4556" width="9.140625" style="1"/>
    <col min="4557" max="4557" width="24.85546875" style="1" bestFit="1" customWidth="1"/>
    <col min="4558" max="4560" width="7" style="1" customWidth="1"/>
    <col min="4561" max="4561" width="8" style="1" customWidth="1"/>
    <col min="4562" max="4563" width="7.85546875" style="1" customWidth="1"/>
    <col min="4564" max="4564" width="7" style="1" customWidth="1"/>
    <col min="4565" max="4566" width="7.85546875" style="1" customWidth="1"/>
    <col min="4567" max="4567" width="8.7109375" style="1" customWidth="1"/>
    <col min="4568" max="4572" width="7.85546875" style="1" customWidth="1"/>
    <col min="4573" max="4573" width="8.7109375" style="1" customWidth="1"/>
    <col min="4574" max="4576" width="7.85546875" style="1" customWidth="1"/>
    <col min="4577" max="4577" width="8.7109375" style="1" customWidth="1"/>
    <col min="4578" max="4579" width="7.85546875" style="1" customWidth="1"/>
    <col min="4580" max="4580" width="8.7109375" style="1" customWidth="1"/>
    <col min="4581" max="4581" width="10" style="1" customWidth="1"/>
    <col min="4582" max="4583" width="7.85546875" style="1" customWidth="1"/>
    <col min="4584" max="4584" width="9" style="1" customWidth="1"/>
    <col min="4585" max="4586" width="7.85546875" style="1" customWidth="1"/>
    <col min="4587" max="4587" width="8.7109375" style="1" customWidth="1"/>
    <col min="4588" max="4596" width="7.85546875" style="1" customWidth="1"/>
    <col min="4597" max="4597" width="8.7109375" style="1" customWidth="1"/>
    <col min="4598" max="4603" width="7.85546875" style="1" customWidth="1"/>
    <col min="4604" max="4604" width="8.7109375" style="1" customWidth="1"/>
    <col min="4605" max="4605" width="10" style="1" customWidth="1"/>
    <col min="4606" max="4607" width="7.85546875" style="1" customWidth="1"/>
    <col min="4608" max="4608" width="9" style="1" customWidth="1"/>
    <col min="4609" max="4609" width="7.85546875" style="1" customWidth="1"/>
    <col min="4610" max="4611" width="8.7109375" style="1" customWidth="1"/>
    <col min="4612" max="4612" width="7.85546875" style="1" customWidth="1"/>
    <col min="4613" max="4613" width="8.7109375" style="1" customWidth="1"/>
    <col min="4614" max="4620" width="7.85546875" style="1" customWidth="1"/>
    <col min="4621" max="4621" width="8.7109375" style="1" customWidth="1"/>
    <col min="4622" max="4624" width="7.85546875" style="1" customWidth="1"/>
    <col min="4625" max="4625" width="8.7109375" style="1" customWidth="1"/>
    <col min="4626" max="4627" width="7.85546875" style="1" customWidth="1"/>
    <col min="4628" max="4628" width="8.7109375" style="1" customWidth="1"/>
    <col min="4629" max="4629" width="10" style="1" customWidth="1"/>
    <col min="4630" max="4634" width="7.85546875" style="1" customWidth="1"/>
    <col min="4635" max="4635" width="9" style="1" customWidth="1"/>
    <col min="4636" max="4637" width="7.85546875" style="1" customWidth="1"/>
    <col min="4638" max="4638" width="10" style="1" customWidth="1"/>
    <col min="4639" max="4644" width="7.85546875" style="1" customWidth="1"/>
    <col min="4645" max="4645" width="8.7109375" style="1" customWidth="1"/>
    <col min="4646" max="4646" width="7.85546875" style="1" customWidth="1"/>
    <col min="4647" max="4647" width="8.7109375" style="1" customWidth="1"/>
    <col min="4648" max="4651" width="7.85546875" style="1" customWidth="1"/>
    <col min="4652" max="4653" width="8.7109375" style="1" customWidth="1"/>
    <col min="4654" max="4656" width="7.85546875" style="1" customWidth="1"/>
    <col min="4657" max="4657" width="9" style="1" customWidth="1"/>
    <col min="4658" max="4658" width="7.85546875" style="1" customWidth="1"/>
    <col min="4659" max="4660" width="8.7109375" style="1" customWidth="1"/>
    <col min="4661" max="4662" width="7.85546875" style="1" customWidth="1"/>
    <col min="4663" max="4663" width="8.7109375" style="1" customWidth="1"/>
    <col min="4664" max="4668" width="7.85546875" style="1" customWidth="1"/>
    <col min="4669" max="4669" width="8.7109375" style="1" customWidth="1"/>
    <col min="4670" max="4672" width="7.85546875" style="1" customWidth="1"/>
    <col min="4673" max="4673" width="8.7109375" style="1" customWidth="1"/>
    <col min="4674" max="4675" width="7.85546875" style="1" customWidth="1"/>
    <col min="4676" max="4677" width="8.7109375" style="1" customWidth="1"/>
    <col min="4678" max="4679" width="7.85546875" style="1" customWidth="1"/>
    <col min="4680" max="4680" width="9" style="1" customWidth="1"/>
    <col min="4681" max="4682" width="7.85546875" style="1" customWidth="1"/>
    <col min="4683" max="4683" width="8.7109375" style="1" customWidth="1"/>
    <col min="4684" max="4692" width="7.85546875" style="1" customWidth="1"/>
    <col min="4693" max="4693" width="8.7109375" style="1" customWidth="1"/>
    <col min="4694" max="4700" width="7.85546875" style="1" customWidth="1"/>
    <col min="4701" max="4702" width="8.7109375" style="1" customWidth="1"/>
    <col min="4703" max="4704" width="7.85546875" style="1" customWidth="1"/>
    <col min="4705" max="4705" width="9" style="1" customWidth="1"/>
    <col min="4706" max="4707" width="7.85546875" style="1" customWidth="1"/>
    <col min="4708" max="4709" width="8.7109375" style="1" customWidth="1"/>
    <col min="4710" max="4710" width="7.85546875" style="1" customWidth="1"/>
    <col min="4711" max="4711" width="8.7109375" style="1" customWidth="1"/>
    <col min="4712" max="4718" width="7.85546875" style="1" customWidth="1"/>
    <col min="4719" max="4719" width="8.7109375" style="1" customWidth="1"/>
    <col min="4720" max="4722" width="7.85546875" style="1" customWidth="1"/>
    <col min="4723" max="4723" width="8.7109375" style="1" customWidth="1"/>
    <col min="4724" max="4726" width="7.85546875" style="1" customWidth="1"/>
    <col min="4727" max="4727" width="8.7109375" style="1" customWidth="1"/>
    <col min="4728" max="4728" width="10" style="1" customWidth="1"/>
    <col min="4729" max="4733" width="7.85546875" style="1" customWidth="1"/>
    <col min="4734" max="4734" width="9" style="1" customWidth="1"/>
    <col min="4735" max="4737" width="7.85546875" style="1" customWidth="1"/>
    <col min="4738" max="4738" width="8.7109375" style="1" customWidth="1"/>
    <col min="4739" max="4746" width="7.85546875" style="1" customWidth="1"/>
    <col min="4747" max="4747" width="8.7109375" style="1" customWidth="1"/>
    <col min="4748" max="4752" width="7.85546875" style="1" customWidth="1"/>
    <col min="4753" max="4753" width="8.7109375" style="1" customWidth="1"/>
    <col min="4754" max="4756" width="7.85546875" style="1" customWidth="1"/>
    <col min="4757" max="4757" width="9" style="1" customWidth="1"/>
    <col min="4758" max="4759" width="7.85546875" style="1" customWidth="1"/>
    <col min="4760" max="4761" width="8.7109375" style="1" customWidth="1"/>
    <col min="4762" max="4763" width="7.85546875" style="1" customWidth="1"/>
    <col min="4764" max="4764" width="8.7109375" style="1" customWidth="1"/>
    <col min="4765" max="4769" width="7.85546875" style="1" customWidth="1"/>
    <col min="4770" max="4770" width="8.7109375" style="1" customWidth="1"/>
    <col min="4771" max="4773" width="7.85546875" style="1" customWidth="1"/>
    <col min="4774" max="4774" width="8.7109375" style="1" customWidth="1"/>
    <col min="4775" max="4777" width="7.85546875" style="1" customWidth="1"/>
    <col min="4778" max="4778" width="8.7109375" style="1" customWidth="1"/>
    <col min="4779" max="4779" width="10" style="1" customWidth="1"/>
    <col min="4780" max="4812" width="9.140625" style="1"/>
    <col min="4813" max="4813" width="24.85546875" style="1" bestFit="1" customWidth="1"/>
    <col min="4814" max="4816" width="7" style="1" customWidth="1"/>
    <col min="4817" max="4817" width="8" style="1" customWidth="1"/>
    <col min="4818" max="4819" width="7.85546875" style="1" customWidth="1"/>
    <col min="4820" max="4820" width="7" style="1" customWidth="1"/>
    <col min="4821" max="4822" width="7.85546875" style="1" customWidth="1"/>
    <col min="4823" max="4823" width="8.7109375" style="1" customWidth="1"/>
    <col min="4824" max="4828" width="7.85546875" style="1" customWidth="1"/>
    <col min="4829" max="4829" width="8.7109375" style="1" customWidth="1"/>
    <col min="4830" max="4832" width="7.85546875" style="1" customWidth="1"/>
    <col min="4833" max="4833" width="8.7109375" style="1" customWidth="1"/>
    <col min="4834" max="4835" width="7.85546875" style="1" customWidth="1"/>
    <col min="4836" max="4836" width="8.7109375" style="1" customWidth="1"/>
    <col min="4837" max="4837" width="10" style="1" customWidth="1"/>
    <col min="4838" max="4839" width="7.85546875" style="1" customWidth="1"/>
    <col min="4840" max="4840" width="9" style="1" customWidth="1"/>
    <col min="4841" max="4842" width="7.85546875" style="1" customWidth="1"/>
    <col min="4843" max="4843" width="8.7109375" style="1" customWidth="1"/>
    <col min="4844" max="4852" width="7.85546875" style="1" customWidth="1"/>
    <col min="4853" max="4853" width="8.7109375" style="1" customWidth="1"/>
    <col min="4854" max="4859" width="7.85546875" style="1" customWidth="1"/>
    <col min="4860" max="4860" width="8.7109375" style="1" customWidth="1"/>
    <col min="4861" max="4861" width="10" style="1" customWidth="1"/>
    <col min="4862" max="4863" width="7.85546875" style="1" customWidth="1"/>
    <col min="4864" max="4864" width="9" style="1" customWidth="1"/>
    <col min="4865" max="4865" width="7.85546875" style="1" customWidth="1"/>
    <col min="4866" max="4867" width="8.7109375" style="1" customWidth="1"/>
    <col min="4868" max="4868" width="7.85546875" style="1" customWidth="1"/>
    <col min="4869" max="4869" width="8.7109375" style="1" customWidth="1"/>
    <col min="4870" max="4876" width="7.85546875" style="1" customWidth="1"/>
    <col min="4877" max="4877" width="8.7109375" style="1" customWidth="1"/>
    <col min="4878" max="4880" width="7.85546875" style="1" customWidth="1"/>
    <col min="4881" max="4881" width="8.7109375" style="1" customWidth="1"/>
    <col min="4882" max="4883" width="7.85546875" style="1" customWidth="1"/>
    <col min="4884" max="4884" width="8.7109375" style="1" customWidth="1"/>
    <col min="4885" max="4885" width="10" style="1" customWidth="1"/>
    <col min="4886" max="4890" width="7.85546875" style="1" customWidth="1"/>
    <col min="4891" max="4891" width="9" style="1" customWidth="1"/>
    <col min="4892" max="4893" width="7.85546875" style="1" customWidth="1"/>
    <col min="4894" max="4894" width="10" style="1" customWidth="1"/>
    <col min="4895" max="4900" width="7.85546875" style="1" customWidth="1"/>
    <col min="4901" max="4901" width="8.7109375" style="1" customWidth="1"/>
    <col min="4902" max="4902" width="7.85546875" style="1" customWidth="1"/>
    <col min="4903" max="4903" width="8.7109375" style="1" customWidth="1"/>
    <col min="4904" max="4907" width="7.85546875" style="1" customWidth="1"/>
    <col min="4908" max="4909" width="8.7109375" style="1" customWidth="1"/>
    <col min="4910" max="4912" width="7.85546875" style="1" customWidth="1"/>
    <col min="4913" max="4913" width="9" style="1" customWidth="1"/>
    <col min="4914" max="4914" width="7.85546875" style="1" customWidth="1"/>
    <col min="4915" max="4916" width="8.7109375" style="1" customWidth="1"/>
    <col min="4917" max="4918" width="7.85546875" style="1" customWidth="1"/>
    <col min="4919" max="4919" width="8.7109375" style="1" customWidth="1"/>
    <col min="4920" max="4924" width="7.85546875" style="1" customWidth="1"/>
    <col min="4925" max="4925" width="8.7109375" style="1" customWidth="1"/>
    <col min="4926" max="4928" width="7.85546875" style="1" customWidth="1"/>
    <col min="4929" max="4929" width="8.7109375" style="1" customWidth="1"/>
    <col min="4930" max="4931" width="7.85546875" style="1" customWidth="1"/>
    <col min="4932" max="4933" width="8.7109375" style="1" customWidth="1"/>
    <col min="4934" max="4935" width="7.85546875" style="1" customWidth="1"/>
    <col min="4936" max="4936" width="9" style="1" customWidth="1"/>
    <col min="4937" max="4938" width="7.85546875" style="1" customWidth="1"/>
    <col min="4939" max="4939" width="8.7109375" style="1" customWidth="1"/>
    <col min="4940" max="4948" width="7.85546875" style="1" customWidth="1"/>
    <col min="4949" max="4949" width="8.7109375" style="1" customWidth="1"/>
    <col min="4950" max="4956" width="7.85546875" style="1" customWidth="1"/>
    <col min="4957" max="4958" width="8.7109375" style="1" customWidth="1"/>
    <col min="4959" max="4960" width="7.85546875" style="1" customWidth="1"/>
    <col min="4961" max="4961" width="9" style="1" customWidth="1"/>
    <col min="4962" max="4963" width="7.85546875" style="1" customWidth="1"/>
    <col min="4964" max="4965" width="8.7109375" style="1" customWidth="1"/>
    <col min="4966" max="4966" width="7.85546875" style="1" customWidth="1"/>
    <col min="4967" max="4967" width="8.7109375" style="1" customWidth="1"/>
    <col min="4968" max="4974" width="7.85546875" style="1" customWidth="1"/>
    <col min="4975" max="4975" width="8.7109375" style="1" customWidth="1"/>
    <col min="4976" max="4978" width="7.85546875" style="1" customWidth="1"/>
    <col min="4979" max="4979" width="8.7109375" style="1" customWidth="1"/>
    <col min="4980" max="4982" width="7.85546875" style="1" customWidth="1"/>
    <col min="4983" max="4983" width="8.7109375" style="1" customWidth="1"/>
    <col min="4984" max="4984" width="10" style="1" customWidth="1"/>
    <col min="4985" max="4989" width="7.85546875" style="1" customWidth="1"/>
    <col min="4990" max="4990" width="9" style="1" customWidth="1"/>
    <col min="4991" max="4993" width="7.85546875" style="1" customWidth="1"/>
    <col min="4994" max="4994" width="8.7109375" style="1" customWidth="1"/>
    <col min="4995" max="5002" width="7.85546875" style="1" customWidth="1"/>
    <col min="5003" max="5003" width="8.7109375" style="1" customWidth="1"/>
    <col min="5004" max="5008" width="7.85546875" style="1" customWidth="1"/>
    <col min="5009" max="5009" width="8.7109375" style="1" customWidth="1"/>
    <col min="5010" max="5012" width="7.85546875" style="1" customWidth="1"/>
    <col min="5013" max="5013" width="9" style="1" customWidth="1"/>
    <col min="5014" max="5015" width="7.85546875" style="1" customWidth="1"/>
    <col min="5016" max="5017" width="8.7109375" style="1" customWidth="1"/>
    <col min="5018" max="5019" width="7.85546875" style="1" customWidth="1"/>
    <col min="5020" max="5020" width="8.7109375" style="1" customWidth="1"/>
    <col min="5021" max="5025" width="7.85546875" style="1" customWidth="1"/>
    <col min="5026" max="5026" width="8.7109375" style="1" customWidth="1"/>
    <col min="5027" max="5029" width="7.85546875" style="1" customWidth="1"/>
    <col min="5030" max="5030" width="8.7109375" style="1" customWidth="1"/>
    <col min="5031" max="5033" width="7.85546875" style="1" customWidth="1"/>
    <col min="5034" max="5034" width="8.7109375" style="1" customWidth="1"/>
    <col min="5035" max="5035" width="10" style="1" customWidth="1"/>
    <col min="5036" max="5068" width="9.140625" style="1"/>
    <col min="5069" max="5069" width="24.85546875" style="1" bestFit="1" customWidth="1"/>
    <col min="5070" max="5072" width="7" style="1" customWidth="1"/>
    <col min="5073" max="5073" width="8" style="1" customWidth="1"/>
    <col min="5074" max="5075" width="7.85546875" style="1" customWidth="1"/>
    <col min="5076" max="5076" width="7" style="1" customWidth="1"/>
    <col min="5077" max="5078" width="7.85546875" style="1" customWidth="1"/>
    <col min="5079" max="5079" width="8.7109375" style="1" customWidth="1"/>
    <col min="5080" max="5084" width="7.85546875" style="1" customWidth="1"/>
    <col min="5085" max="5085" width="8.7109375" style="1" customWidth="1"/>
    <col min="5086" max="5088" width="7.85546875" style="1" customWidth="1"/>
    <col min="5089" max="5089" width="8.7109375" style="1" customWidth="1"/>
    <col min="5090" max="5091" width="7.85546875" style="1" customWidth="1"/>
    <col min="5092" max="5092" width="8.7109375" style="1" customWidth="1"/>
    <col min="5093" max="5093" width="10" style="1" customWidth="1"/>
    <col min="5094" max="5095" width="7.85546875" style="1" customWidth="1"/>
    <col min="5096" max="5096" width="9" style="1" customWidth="1"/>
    <col min="5097" max="5098" width="7.85546875" style="1" customWidth="1"/>
    <col min="5099" max="5099" width="8.7109375" style="1" customWidth="1"/>
    <col min="5100" max="5108" width="7.85546875" style="1" customWidth="1"/>
    <col min="5109" max="5109" width="8.7109375" style="1" customWidth="1"/>
    <col min="5110" max="5115" width="7.85546875" style="1" customWidth="1"/>
    <col min="5116" max="5116" width="8.7109375" style="1" customWidth="1"/>
    <col min="5117" max="5117" width="10" style="1" customWidth="1"/>
    <col min="5118" max="5119" width="7.85546875" style="1" customWidth="1"/>
    <col min="5120" max="5120" width="9" style="1" customWidth="1"/>
    <col min="5121" max="5121" width="7.85546875" style="1" customWidth="1"/>
    <col min="5122" max="5123" width="8.7109375" style="1" customWidth="1"/>
    <col min="5124" max="5124" width="7.85546875" style="1" customWidth="1"/>
    <col min="5125" max="5125" width="8.7109375" style="1" customWidth="1"/>
    <col min="5126" max="5132" width="7.85546875" style="1" customWidth="1"/>
    <col min="5133" max="5133" width="8.7109375" style="1" customWidth="1"/>
    <col min="5134" max="5136" width="7.85546875" style="1" customWidth="1"/>
    <col min="5137" max="5137" width="8.7109375" style="1" customWidth="1"/>
    <col min="5138" max="5139" width="7.85546875" style="1" customWidth="1"/>
    <col min="5140" max="5140" width="8.7109375" style="1" customWidth="1"/>
    <col min="5141" max="5141" width="10" style="1" customWidth="1"/>
    <col min="5142" max="5146" width="7.85546875" style="1" customWidth="1"/>
    <col min="5147" max="5147" width="9" style="1" customWidth="1"/>
    <col min="5148" max="5149" width="7.85546875" style="1" customWidth="1"/>
    <col min="5150" max="5150" width="10" style="1" customWidth="1"/>
    <col min="5151" max="5156" width="7.85546875" style="1" customWidth="1"/>
    <col min="5157" max="5157" width="8.7109375" style="1" customWidth="1"/>
    <col min="5158" max="5158" width="7.85546875" style="1" customWidth="1"/>
    <col min="5159" max="5159" width="8.7109375" style="1" customWidth="1"/>
    <col min="5160" max="5163" width="7.85546875" style="1" customWidth="1"/>
    <col min="5164" max="5165" width="8.7109375" style="1" customWidth="1"/>
    <col min="5166" max="5168" width="7.85546875" style="1" customWidth="1"/>
    <col min="5169" max="5169" width="9" style="1" customWidth="1"/>
    <col min="5170" max="5170" width="7.85546875" style="1" customWidth="1"/>
    <col min="5171" max="5172" width="8.7109375" style="1" customWidth="1"/>
    <col min="5173" max="5174" width="7.85546875" style="1" customWidth="1"/>
    <col min="5175" max="5175" width="8.7109375" style="1" customWidth="1"/>
    <col min="5176" max="5180" width="7.85546875" style="1" customWidth="1"/>
    <col min="5181" max="5181" width="8.7109375" style="1" customWidth="1"/>
    <col min="5182" max="5184" width="7.85546875" style="1" customWidth="1"/>
    <col min="5185" max="5185" width="8.7109375" style="1" customWidth="1"/>
    <col min="5186" max="5187" width="7.85546875" style="1" customWidth="1"/>
    <col min="5188" max="5189" width="8.7109375" style="1" customWidth="1"/>
    <col min="5190" max="5191" width="7.85546875" style="1" customWidth="1"/>
    <col min="5192" max="5192" width="9" style="1" customWidth="1"/>
    <col min="5193" max="5194" width="7.85546875" style="1" customWidth="1"/>
    <col min="5195" max="5195" width="8.7109375" style="1" customWidth="1"/>
    <col min="5196" max="5204" width="7.85546875" style="1" customWidth="1"/>
    <col min="5205" max="5205" width="8.7109375" style="1" customWidth="1"/>
    <col min="5206" max="5212" width="7.85546875" style="1" customWidth="1"/>
    <col min="5213" max="5214" width="8.7109375" style="1" customWidth="1"/>
    <col min="5215" max="5216" width="7.85546875" style="1" customWidth="1"/>
    <col min="5217" max="5217" width="9" style="1" customWidth="1"/>
    <col min="5218" max="5219" width="7.85546875" style="1" customWidth="1"/>
    <col min="5220" max="5221" width="8.7109375" style="1" customWidth="1"/>
    <col min="5222" max="5222" width="7.85546875" style="1" customWidth="1"/>
    <col min="5223" max="5223" width="8.7109375" style="1" customWidth="1"/>
    <col min="5224" max="5230" width="7.85546875" style="1" customWidth="1"/>
    <col min="5231" max="5231" width="8.7109375" style="1" customWidth="1"/>
    <col min="5232" max="5234" width="7.85546875" style="1" customWidth="1"/>
    <col min="5235" max="5235" width="8.7109375" style="1" customWidth="1"/>
    <col min="5236" max="5238" width="7.85546875" style="1" customWidth="1"/>
    <col min="5239" max="5239" width="8.7109375" style="1" customWidth="1"/>
    <col min="5240" max="5240" width="10" style="1" customWidth="1"/>
    <col min="5241" max="5245" width="7.85546875" style="1" customWidth="1"/>
    <col min="5246" max="5246" width="9" style="1" customWidth="1"/>
    <col min="5247" max="5249" width="7.85546875" style="1" customWidth="1"/>
    <col min="5250" max="5250" width="8.7109375" style="1" customWidth="1"/>
    <col min="5251" max="5258" width="7.85546875" style="1" customWidth="1"/>
    <col min="5259" max="5259" width="8.7109375" style="1" customWidth="1"/>
    <col min="5260" max="5264" width="7.85546875" style="1" customWidth="1"/>
    <col min="5265" max="5265" width="8.7109375" style="1" customWidth="1"/>
    <col min="5266" max="5268" width="7.85546875" style="1" customWidth="1"/>
    <col min="5269" max="5269" width="9" style="1" customWidth="1"/>
    <col min="5270" max="5271" width="7.85546875" style="1" customWidth="1"/>
    <col min="5272" max="5273" width="8.7109375" style="1" customWidth="1"/>
    <col min="5274" max="5275" width="7.85546875" style="1" customWidth="1"/>
    <col min="5276" max="5276" width="8.7109375" style="1" customWidth="1"/>
    <col min="5277" max="5281" width="7.85546875" style="1" customWidth="1"/>
    <col min="5282" max="5282" width="8.7109375" style="1" customWidth="1"/>
    <col min="5283" max="5285" width="7.85546875" style="1" customWidth="1"/>
    <col min="5286" max="5286" width="8.7109375" style="1" customWidth="1"/>
    <col min="5287" max="5289" width="7.85546875" style="1" customWidth="1"/>
    <col min="5290" max="5290" width="8.7109375" style="1" customWidth="1"/>
    <col min="5291" max="5291" width="10" style="1" customWidth="1"/>
    <col min="5292" max="5324" width="9.140625" style="1"/>
    <col min="5325" max="5325" width="24.85546875" style="1" bestFit="1" customWidth="1"/>
    <col min="5326" max="5328" width="7" style="1" customWidth="1"/>
    <col min="5329" max="5329" width="8" style="1" customWidth="1"/>
    <col min="5330" max="5331" width="7.85546875" style="1" customWidth="1"/>
    <col min="5332" max="5332" width="7" style="1" customWidth="1"/>
    <col min="5333" max="5334" width="7.85546875" style="1" customWidth="1"/>
    <col min="5335" max="5335" width="8.7109375" style="1" customWidth="1"/>
    <col min="5336" max="5340" width="7.85546875" style="1" customWidth="1"/>
    <col min="5341" max="5341" width="8.7109375" style="1" customWidth="1"/>
    <col min="5342" max="5344" width="7.85546875" style="1" customWidth="1"/>
    <col min="5345" max="5345" width="8.7109375" style="1" customWidth="1"/>
    <col min="5346" max="5347" width="7.85546875" style="1" customWidth="1"/>
    <col min="5348" max="5348" width="8.7109375" style="1" customWidth="1"/>
    <col min="5349" max="5349" width="10" style="1" customWidth="1"/>
    <col min="5350" max="5351" width="7.85546875" style="1" customWidth="1"/>
    <col min="5352" max="5352" width="9" style="1" customWidth="1"/>
    <col min="5353" max="5354" width="7.85546875" style="1" customWidth="1"/>
    <col min="5355" max="5355" width="8.7109375" style="1" customWidth="1"/>
    <col min="5356" max="5364" width="7.85546875" style="1" customWidth="1"/>
    <col min="5365" max="5365" width="8.7109375" style="1" customWidth="1"/>
    <col min="5366" max="5371" width="7.85546875" style="1" customWidth="1"/>
    <col min="5372" max="5372" width="8.7109375" style="1" customWidth="1"/>
    <col min="5373" max="5373" width="10" style="1" customWidth="1"/>
    <col min="5374" max="5375" width="7.85546875" style="1" customWidth="1"/>
    <col min="5376" max="5376" width="9" style="1" customWidth="1"/>
    <col min="5377" max="5377" width="7.85546875" style="1" customWidth="1"/>
    <col min="5378" max="5379" width="8.7109375" style="1" customWidth="1"/>
    <col min="5380" max="5380" width="7.85546875" style="1" customWidth="1"/>
    <col min="5381" max="5381" width="8.7109375" style="1" customWidth="1"/>
    <col min="5382" max="5388" width="7.85546875" style="1" customWidth="1"/>
    <col min="5389" max="5389" width="8.7109375" style="1" customWidth="1"/>
    <col min="5390" max="5392" width="7.85546875" style="1" customWidth="1"/>
    <col min="5393" max="5393" width="8.7109375" style="1" customWidth="1"/>
    <col min="5394" max="5395" width="7.85546875" style="1" customWidth="1"/>
    <col min="5396" max="5396" width="8.7109375" style="1" customWidth="1"/>
    <col min="5397" max="5397" width="10" style="1" customWidth="1"/>
    <col min="5398" max="5402" width="7.85546875" style="1" customWidth="1"/>
    <col min="5403" max="5403" width="9" style="1" customWidth="1"/>
    <col min="5404" max="5405" width="7.85546875" style="1" customWidth="1"/>
    <col min="5406" max="5406" width="10" style="1" customWidth="1"/>
    <col min="5407" max="5412" width="7.85546875" style="1" customWidth="1"/>
    <col min="5413" max="5413" width="8.7109375" style="1" customWidth="1"/>
    <col min="5414" max="5414" width="7.85546875" style="1" customWidth="1"/>
    <col min="5415" max="5415" width="8.7109375" style="1" customWidth="1"/>
    <col min="5416" max="5419" width="7.85546875" style="1" customWidth="1"/>
    <col min="5420" max="5421" width="8.7109375" style="1" customWidth="1"/>
    <col min="5422" max="5424" width="7.85546875" style="1" customWidth="1"/>
    <col min="5425" max="5425" width="9" style="1" customWidth="1"/>
    <col min="5426" max="5426" width="7.85546875" style="1" customWidth="1"/>
    <col min="5427" max="5428" width="8.7109375" style="1" customWidth="1"/>
    <col min="5429" max="5430" width="7.85546875" style="1" customWidth="1"/>
    <col min="5431" max="5431" width="8.7109375" style="1" customWidth="1"/>
    <col min="5432" max="5436" width="7.85546875" style="1" customWidth="1"/>
    <col min="5437" max="5437" width="8.7109375" style="1" customWidth="1"/>
    <col min="5438" max="5440" width="7.85546875" style="1" customWidth="1"/>
    <col min="5441" max="5441" width="8.7109375" style="1" customWidth="1"/>
    <col min="5442" max="5443" width="7.85546875" style="1" customWidth="1"/>
    <col min="5444" max="5445" width="8.7109375" style="1" customWidth="1"/>
    <col min="5446" max="5447" width="7.85546875" style="1" customWidth="1"/>
    <col min="5448" max="5448" width="9" style="1" customWidth="1"/>
    <col min="5449" max="5450" width="7.85546875" style="1" customWidth="1"/>
    <col min="5451" max="5451" width="8.7109375" style="1" customWidth="1"/>
    <col min="5452" max="5460" width="7.85546875" style="1" customWidth="1"/>
    <col min="5461" max="5461" width="8.7109375" style="1" customWidth="1"/>
    <col min="5462" max="5468" width="7.85546875" style="1" customWidth="1"/>
    <col min="5469" max="5470" width="8.7109375" style="1" customWidth="1"/>
    <col min="5471" max="5472" width="7.85546875" style="1" customWidth="1"/>
    <col min="5473" max="5473" width="9" style="1" customWidth="1"/>
    <col min="5474" max="5475" width="7.85546875" style="1" customWidth="1"/>
    <col min="5476" max="5477" width="8.7109375" style="1" customWidth="1"/>
    <col min="5478" max="5478" width="7.85546875" style="1" customWidth="1"/>
    <col min="5479" max="5479" width="8.7109375" style="1" customWidth="1"/>
    <col min="5480" max="5486" width="7.85546875" style="1" customWidth="1"/>
    <col min="5487" max="5487" width="8.7109375" style="1" customWidth="1"/>
    <col min="5488" max="5490" width="7.85546875" style="1" customWidth="1"/>
    <col min="5491" max="5491" width="8.7109375" style="1" customWidth="1"/>
    <col min="5492" max="5494" width="7.85546875" style="1" customWidth="1"/>
    <col min="5495" max="5495" width="8.7109375" style="1" customWidth="1"/>
    <col min="5496" max="5496" width="10" style="1" customWidth="1"/>
    <col min="5497" max="5501" width="7.85546875" style="1" customWidth="1"/>
    <col min="5502" max="5502" width="9" style="1" customWidth="1"/>
    <col min="5503" max="5505" width="7.85546875" style="1" customWidth="1"/>
    <col min="5506" max="5506" width="8.7109375" style="1" customWidth="1"/>
    <col min="5507" max="5514" width="7.85546875" style="1" customWidth="1"/>
    <col min="5515" max="5515" width="8.7109375" style="1" customWidth="1"/>
    <col min="5516" max="5520" width="7.85546875" style="1" customWidth="1"/>
    <col min="5521" max="5521" width="8.7109375" style="1" customWidth="1"/>
    <col min="5522" max="5524" width="7.85546875" style="1" customWidth="1"/>
    <col min="5525" max="5525" width="9" style="1" customWidth="1"/>
    <col min="5526" max="5527" width="7.85546875" style="1" customWidth="1"/>
    <col min="5528" max="5529" width="8.7109375" style="1" customWidth="1"/>
    <col min="5530" max="5531" width="7.85546875" style="1" customWidth="1"/>
    <col min="5532" max="5532" width="8.7109375" style="1" customWidth="1"/>
    <col min="5533" max="5537" width="7.85546875" style="1" customWidth="1"/>
    <col min="5538" max="5538" width="8.7109375" style="1" customWidth="1"/>
    <col min="5539" max="5541" width="7.85546875" style="1" customWidth="1"/>
    <col min="5542" max="5542" width="8.7109375" style="1" customWidth="1"/>
    <col min="5543" max="5545" width="7.85546875" style="1" customWidth="1"/>
    <col min="5546" max="5546" width="8.7109375" style="1" customWidth="1"/>
    <col min="5547" max="5547" width="10" style="1" customWidth="1"/>
    <col min="5548" max="5580" width="9.140625" style="1"/>
    <col min="5581" max="5581" width="24.85546875" style="1" bestFit="1" customWidth="1"/>
    <col min="5582" max="5584" width="7" style="1" customWidth="1"/>
    <col min="5585" max="5585" width="8" style="1" customWidth="1"/>
    <col min="5586" max="5587" width="7.85546875" style="1" customWidth="1"/>
    <col min="5588" max="5588" width="7" style="1" customWidth="1"/>
    <col min="5589" max="5590" width="7.85546875" style="1" customWidth="1"/>
    <col min="5591" max="5591" width="8.7109375" style="1" customWidth="1"/>
    <col min="5592" max="5596" width="7.85546875" style="1" customWidth="1"/>
    <col min="5597" max="5597" width="8.7109375" style="1" customWidth="1"/>
    <col min="5598" max="5600" width="7.85546875" style="1" customWidth="1"/>
    <col min="5601" max="5601" width="8.7109375" style="1" customWidth="1"/>
    <col min="5602" max="5603" width="7.85546875" style="1" customWidth="1"/>
    <col min="5604" max="5604" width="8.7109375" style="1" customWidth="1"/>
    <col min="5605" max="5605" width="10" style="1" customWidth="1"/>
    <col min="5606" max="5607" width="7.85546875" style="1" customWidth="1"/>
    <col min="5608" max="5608" width="9" style="1" customWidth="1"/>
    <col min="5609" max="5610" width="7.85546875" style="1" customWidth="1"/>
    <col min="5611" max="5611" width="8.7109375" style="1" customWidth="1"/>
    <col min="5612" max="5620" width="7.85546875" style="1" customWidth="1"/>
    <col min="5621" max="5621" width="8.7109375" style="1" customWidth="1"/>
    <col min="5622" max="5627" width="7.85546875" style="1" customWidth="1"/>
    <col min="5628" max="5628" width="8.7109375" style="1" customWidth="1"/>
    <col min="5629" max="5629" width="10" style="1" customWidth="1"/>
    <col min="5630" max="5631" width="7.85546875" style="1" customWidth="1"/>
    <col min="5632" max="5632" width="9" style="1" customWidth="1"/>
    <col min="5633" max="5633" width="7.85546875" style="1" customWidth="1"/>
    <col min="5634" max="5635" width="8.7109375" style="1" customWidth="1"/>
    <col min="5636" max="5636" width="7.85546875" style="1" customWidth="1"/>
    <col min="5637" max="5637" width="8.7109375" style="1" customWidth="1"/>
    <col min="5638" max="5644" width="7.85546875" style="1" customWidth="1"/>
    <col min="5645" max="5645" width="8.7109375" style="1" customWidth="1"/>
    <col min="5646" max="5648" width="7.85546875" style="1" customWidth="1"/>
    <col min="5649" max="5649" width="8.7109375" style="1" customWidth="1"/>
    <col min="5650" max="5651" width="7.85546875" style="1" customWidth="1"/>
    <col min="5652" max="5652" width="8.7109375" style="1" customWidth="1"/>
    <col min="5653" max="5653" width="10" style="1" customWidth="1"/>
    <col min="5654" max="5658" width="7.85546875" style="1" customWidth="1"/>
    <col min="5659" max="5659" width="9" style="1" customWidth="1"/>
    <col min="5660" max="5661" width="7.85546875" style="1" customWidth="1"/>
    <col min="5662" max="5662" width="10" style="1" customWidth="1"/>
    <col min="5663" max="5668" width="7.85546875" style="1" customWidth="1"/>
    <col min="5669" max="5669" width="8.7109375" style="1" customWidth="1"/>
    <col min="5670" max="5670" width="7.85546875" style="1" customWidth="1"/>
    <col min="5671" max="5671" width="8.7109375" style="1" customWidth="1"/>
    <col min="5672" max="5675" width="7.85546875" style="1" customWidth="1"/>
    <col min="5676" max="5677" width="8.7109375" style="1" customWidth="1"/>
    <col min="5678" max="5680" width="7.85546875" style="1" customWidth="1"/>
    <col min="5681" max="5681" width="9" style="1" customWidth="1"/>
    <col min="5682" max="5682" width="7.85546875" style="1" customWidth="1"/>
    <col min="5683" max="5684" width="8.7109375" style="1" customWidth="1"/>
    <col min="5685" max="5686" width="7.85546875" style="1" customWidth="1"/>
    <col min="5687" max="5687" width="8.7109375" style="1" customWidth="1"/>
    <col min="5688" max="5692" width="7.85546875" style="1" customWidth="1"/>
    <col min="5693" max="5693" width="8.7109375" style="1" customWidth="1"/>
    <col min="5694" max="5696" width="7.85546875" style="1" customWidth="1"/>
    <col min="5697" max="5697" width="8.7109375" style="1" customWidth="1"/>
    <col min="5698" max="5699" width="7.85546875" style="1" customWidth="1"/>
    <col min="5700" max="5701" width="8.7109375" style="1" customWidth="1"/>
    <col min="5702" max="5703" width="7.85546875" style="1" customWidth="1"/>
    <col min="5704" max="5704" width="9" style="1" customWidth="1"/>
    <col min="5705" max="5706" width="7.85546875" style="1" customWidth="1"/>
    <col min="5707" max="5707" width="8.7109375" style="1" customWidth="1"/>
    <col min="5708" max="5716" width="7.85546875" style="1" customWidth="1"/>
    <col min="5717" max="5717" width="8.7109375" style="1" customWidth="1"/>
    <col min="5718" max="5724" width="7.85546875" style="1" customWidth="1"/>
    <col min="5725" max="5726" width="8.7109375" style="1" customWidth="1"/>
    <col min="5727" max="5728" width="7.85546875" style="1" customWidth="1"/>
    <col min="5729" max="5729" width="9" style="1" customWidth="1"/>
    <col min="5730" max="5731" width="7.85546875" style="1" customWidth="1"/>
    <col min="5732" max="5733" width="8.7109375" style="1" customWidth="1"/>
    <col min="5734" max="5734" width="7.85546875" style="1" customWidth="1"/>
    <col min="5735" max="5735" width="8.7109375" style="1" customWidth="1"/>
    <col min="5736" max="5742" width="7.85546875" style="1" customWidth="1"/>
    <col min="5743" max="5743" width="8.7109375" style="1" customWidth="1"/>
    <col min="5744" max="5746" width="7.85546875" style="1" customWidth="1"/>
    <col min="5747" max="5747" width="8.7109375" style="1" customWidth="1"/>
    <col min="5748" max="5750" width="7.85546875" style="1" customWidth="1"/>
    <col min="5751" max="5751" width="8.7109375" style="1" customWidth="1"/>
    <col min="5752" max="5752" width="10" style="1" customWidth="1"/>
    <col min="5753" max="5757" width="7.85546875" style="1" customWidth="1"/>
    <col min="5758" max="5758" width="9" style="1" customWidth="1"/>
    <col min="5759" max="5761" width="7.85546875" style="1" customWidth="1"/>
    <col min="5762" max="5762" width="8.7109375" style="1" customWidth="1"/>
    <col min="5763" max="5770" width="7.85546875" style="1" customWidth="1"/>
    <col min="5771" max="5771" width="8.7109375" style="1" customWidth="1"/>
    <col min="5772" max="5776" width="7.85546875" style="1" customWidth="1"/>
    <col min="5777" max="5777" width="8.7109375" style="1" customWidth="1"/>
    <col min="5778" max="5780" width="7.85546875" style="1" customWidth="1"/>
    <col min="5781" max="5781" width="9" style="1" customWidth="1"/>
    <col min="5782" max="5783" width="7.85546875" style="1" customWidth="1"/>
    <col min="5784" max="5785" width="8.7109375" style="1" customWidth="1"/>
    <col min="5786" max="5787" width="7.85546875" style="1" customWidth="1"/>
    <col min="5788" max="5788" width="8.7109375" style="1" customWidth="1"/>
    <col min="5789" max="5793" width="7.85546875" style="1" customWidth="1"/>
    <col min="5794" max="5794" width="8.7109375" style="1" customWidth="1"/>
    <col min="5795" max="5797" width="7.85546875" style="1" customWidth="1"/>
    <col min="5798" max="5798" width="8.7109375" style="1" customWidth="1"/>
    <col min="5799" max="5801" width="7.85546875" style="1" customWidth="1"/>
    <col min="5802" max="5802" width="8.7109375" style="1" customWidth="1"/>
    <col min="5803" max="5803" width="10" style="1" customWidth="1"/>
    <col min="5804" max="5836" width="9.140625" style="1"/>
    <col min="5837" max="5837" width="24.85546875" style="1" bestFit="1" customWidth="1"/>
    <col min="5838" max="5840" width="7" style="1" customWidth="1"/>
    <col min="5841" max="5841" width="8" style="1" customWidth="1"/>
    <col min="5842" max="5843" width="7.85546875" style="1" customWidth="1"/>
    <col min="5844" max="5844" width="7" style="1" customWidth="1"/>
    <col min="5845" max="5846" width="7.85546875" style="1" customWidth="1"/>
    <col min="5847" max="5847" width="8.7109375" style="1" customWidth="1"/>
    <col min="5848" max="5852" width="7.85546875" style="1" customWidth="1"/>
    <col min="5853" max="5853" width="8.7109375" style="1" customWidth="1"/>
    <col min="5854" max="5856" width="7.85546875" style="1" customWidth="1"/>
    <col min="5857" max="5857" width="8.7109375" style="1" customWidth="1"/>
    <col min="5858" max="5859" width="7.85546875" style="1" customWidth="1"/>
    <col min="5860" max="5860" width="8.7109375" style="1" customWidth="1"/>
    <col min="5861" max="5861" width="10" style="1" customWidth="1"/>
    <col min="5862" max="5863" width="7.85546875" style="1" customWidth="1"/>
    <col min="5864" max="5864" width="9" style="1" customWidth="1"/>
    <col min="5865" max="5866" width="7.85546875" style="1" customWidth="1"/>
    <col min="5867" max="5867" width="8.7109375" style="1" customWidth="1"/>
    <col min="5868" max="5876" width="7.85546875" style="1" customWidth="1"/>
    <col min="5877" max="5877" width="8.7109375" style="1" customWidth="1"/>
    <col min="5878" max="5883" width="7.85546875" style="1" customWidth="1"/>
    <col min="5884" max="5884" width="8.7109375" style="1" customWidth="1"/>
    <col min="5885" max="5885" width="10" style="1" customWidth="1"/>
    <col min="5886" max="5887" width="7.85546875" style="1" customWidth="1"/>
    <col min="5888" max="5888" width="9" style="1" customWidth="1"/>
    <col min="5889" max="5889" width="7.85546875" style="1" customWidth="1"/>
    <col min="5890" max="5891" width="8.7109375" style="1" customWidth="1"/>
    <col min="5892" max="5892" width="7.85546875" style="1" customWidth="1"/>
    <col min="5893" max="5893" width="8.7109375" style="1" customWidth="1"/>
    <col min="5894" max="5900" width="7.85546875" style="1" customWidth="1"/>
    <col min="5901" max="5901" width="8.7109375" style="1" customWidth="1"/>
    <col min="5902" max="5904" width="7.85546875" style="1" customWidth="1"/>
    <col min="5905" max="5905" width="8.7109375" style="1" customWidth="1"/>
    <col min="5906" max="5907" width="7.85546875" style="1" customWidth="1"/>
    <col min="5908" max="5908" width="8.7109375" style="1" customWidth="1"/>
    <col min="5909" max="5909" width="10" style="1" customWidth="1"/>
    <col min="5910" max="5914" width="7.85546875" style="1" customWidth="1"/>
    <col min="5915" max="5915" width="9" style="1" customWidth="1"/>
    <col min="5916" max="5917" width="7.85546875" style="1" customWidth="1"/>
    <col min="5918" max="5918" width="10" style="1" customWidth="1"/>
    <col min="5919" max="5924" width="7.85546875" style="1" customWidth="1"/>
    <col min="5925" max="5925" width="8.7109375" style="1" customWidth="1"/>
    <col min="5926" max="5926" width="7.85546875" style="1" customWidth="1"/>
    <col min="5927" max="5927" width="8.7109375" style="1" customWidth="1"/>
    <col min="5928" max="5931" width="7.85546875" style="1" customWidth="1"/>
    <col min="5932" max="5933" width="8.7109375" style="1" customWidth="1"/>
    <col min="5934" max="5936" width="7.85546875" style="1" customWidth="1"/>
    <col min="5937" max="5937" width="9" style="1" customWidth="1"/>
    <col min="5938" max="5938" width="7.85546875" style="1" customWidth="1"/>
    <col min="5939" max="5940" width="8.7109375" style="1" customWidth="1"/>
    <col min="5941" max="5942" width="7.85546875" style="1" customWidth="1"/>
    <col min="5943" max="5943" width="8.7109375" style="1" customWidth="1"/>
    <col min="5944" max="5948" width="7.85546875" style="1" customWidth="1"/>
    <col min="5949" max="5949" width="8.7109375" style="1" customWidth="1"/>
    <col min="5950" max="5952" width="7.85546875" style="1" customWidth="1"/>
    <col min="5953" max="5953" width="8.7109375" style="1" customWidth="1"/>
    <col min="5954" max="5955" width="7.85546875" style="1" customWidth="1"/>
    <col min="5956" max="5957" width="8.7109375" style="1" customWidth="1"/>
    <col min="5958" max="5959" width="7.85546875" style="1" customWidth="1"/>
    <col min="5960" max="5960" width="9" style="1" customWidth="1"/>
    <col min="5961" max="5962" width="7.85546875" style="1" customWidth="1"/>
    <col min="5963" max="5963" width="8.7109375" style="1" customWidth="1"/>
    <col min="5964" max="5972" width="7.85546875" style="1" customWidth="1"/>
    <col min="5973" max="5973" width="8.7109375" style="1" customWidth="1"/>
    <col min="5974" max="5980" width="7.85546875" style="1" customWidth="1"/>
    <col min="5981" max="5982" width="8.7109375" style="1" customWidth="1"/>
    <col min="5983" max="5984" width="7.85546875" style="1" customWidth="1"/>
    <col min="5985" max="5985" width="9" style="1" customWidth="1"/>
    <col min="5986" max="5987" width="7.85546875" style="1" customWidth="1"/>
    <col min="5988" max="5989" width="8.7109375" style="1" customWidth="1"/>
    <col min="5990" max="5990" width="7.85546875" style="1" customWidth="1"/>
    <col min="5991" max="5991" width="8.7109375" style="1" customWidth="1"/>
    <col min="5992" max="5998" width="7.85546875" style="1" customWidth="1"/>
    <col min="5999" max="5999" width="8.7109375" style="1" customWidth="1"/>
    <col min="6000" max="6002" width="7.85546875" style="1" customWidth="1"/>
    <col min="6003" max="6003" width="8.7109375" style="1" customWidth="1"/>
    <col min="6004" max="6006" width="7.85546875" style="1" customWidth="1"/>
    <col min="6007" max="6007" width="8.7109375" style="1" customWidth="1"/>
    <col min="6008" max="6008" width="10" style="1" customWidth="1"/>
    <col min="6009" max="6013" width="7.85546875" style="1" customWidth="1"/>
    <col min="6014" max="6014" width="9" style="1" customWidth="1"/>
    <col min="6015" max="6017" width="7.85546875" style="1" customWidth="1"/>
    <col min="6018" max="6018" width="8.7109375" style="1" customWidth="1"/>
    <col min="6019" max="6026" width="7.85546875" style="1" customWidth="1"/>
    <col min="6027" max="6027" width="8.7109375" style="1" customWidth="1"/>
    <col min="6028" max="6032" width="7.85546875" style="1" customWidth="1"/>
    <col min="6033" max="6033" width="8.7109375" style="1" customWidth="1"/>
    <col min="6034" max="6036" width="7.85546875" style="1" customWidth="1"/>
    <col min="6037" max="6037" width="9" style="1" customWidth="1"/>
    <col min="6038" max="6039" width="7.85546875" style="1" customWidth="1"/>
    <col min="6040" max="6041" width="8.7109375" style="1" customWidth="1"/>
    <col min="6042" max="6043" width="7.85546875" style="1" customWidth="1"/>
    <col min="6044" max="6044" width="8.7109375" style="1" customWidth="1"/>
    <col min="6045" max="6049" width="7.85546875" style="1" customWidth="1"/>
    <col min="6050" max="6050" width="8.7109375" style="1" customWidth="1"/>
    <col min="6051" max="6053" width="7.85546875" style="1" customWidth="1"/>
    <col min="6054" max="6054" width="8.7109375" style="1" customWidth="1"/>
    <col min="6055" max="6057" width="7.85546875" style="1" customWidth="1"/>
    <col min="6058" max="6058" width="8.7109375" style="1" customWidth="1"/>
    <col min="6059" max="6059" width="10" style="1" customWidth="1"/>
    <col min="6060" max="6092" width="9.140625" style="1"/>
    <col min="6093" max="6093" width="24.85546875" style="1" bestFit="1" customWidth="1"/>
    <col min="6094" max="6096" width="7" style="1" customWidth="1"/>
    <col min="6097" max="6097" width="8" style="1" customWidth="1"/>
    <col min="6098" max="6099" width="7.85546875" style="1" customWidth="1"/>
    <col min="6100" max="6100" width="7" style="1" customWidth="1"/>
    <col min="6101" max="6102" width="7.85546875" style="1" customWidth="1"/>
    <col min="6103" max="6103" width="8.7109375" style="1" customWidth="1"/>
    <col min="6104" max="6108" width="7.85546875" style="1" customWidth="1"/>
    <col min="6109" max="6109" width="8.7109375" style="1" customWidth="1"/>
    <col min="6110" max="6112" width="7.85546875" style="1" customWidth="1"/>
    <col min="6113" max="6113" width="8.7109375" style="1" customWidth="1"/>
    <col min="6114" max="6115" width="7.85546875" style="1" customWidth="1"/>
    <col min="6116" max="6116" width="8.7109375" style="1" customWidth="1"/>
    <col min="6117" max="6117" width="10" style="1" customWidth="1"/>
    <col min="6118" max="6119" width="7.85546875" style="1" customWidth="1"/>
    <col min="6120" max="6120" width="9" style="1" customWidth="1"/>
    <col min="6121" max="6122" width="7.85546875" style="1" customWidth="1"/>
    <col min="6123" max="6123" width="8.7109375" style="1" customWidth="1"/>
    <col min="6124" max="6132" width="7.85546875" style="1" customWidth="1"/>
    <col min="6133" max="6133" width="8.7109375" style="1" customWidth="1"/>
    <col min="6134" max="6139" width="7.85546875" style="1" customWidth="1"/>
    <col min="6140" max="6140" width="8.7109375" style="1" customWidth="1"/>
    <col min="6141" max="6141" width="10" style="1" customWidth="1"/>
    <col min="6142" max="6143" width="7.85546875" style="1" customWidth="1"/>
    <col min="6144" max="6144" width="9" style="1" customWidth="1"/>
    <col min="6145" max="6145" width="7.85546875" style="1" customWidth="1"/>
    <col min="6146" max="6147" width="8.7109375" style="1" customWidth="1"/>
    <col min="6148" max="6148" width="7.85546875" style="1" customWidth="1"/>
    <col min="6149" max="6149" width="8.7109375" style="1" customWidth="1"/>
    <col min="6150" max="6156" width="7.85546875" style="1" customWidth="1"/>
    <col min="6157" max="6157" width="8.7109375" style="1" customWidth="1"/>
    <col min="6158" max="6160" width="7.85546875" style="1" customWidth="1"/>
    <col min="6161" max="6161" width="8.7109375" style="1" customWidth="1"/>
    <col min="6162" max="6163" width="7.85546875" style="1" customWidth="1"/>
    <col min="6164" max="6164" width="8.7109375" style="1" customWidth="1"/>
    <col min="6165" max="6165" width="10" style="1" customWidth="1"/>
    <col min="6166" max="6170" width="7.85546875" style="1" customWidth="1"/>
    <col min="6171" max="6171" width="9" style="1" customWidth="1"/>
    <col min="6172" max="6173" width="7.85546875" style="1" customWidth="1"/>
    <col min="6174" max="6174" width="10" style="1" customWidth="1"/>
    <col min="6175" max="6180" width="7.85546875" style="1" customWidth="1"/>
    <col min="6181" max="6181" width="8.7109375" style="1" customWidth="1"/>
    <col min="6182" max="6182" width="7.85546875" style="1" customWidth="1"/>
    <col min="6183" max="6183" width="8.7109375" style="1" customWidth="1"/>
    <col min="6184" max="6187" width="7.85546875" style="1" customWidth="1"/>
    <col min="6188" max="6189" width="8.7109375" style="1" customWidth="1"/>
    <col min="6190" max="6192" width="7.85546875" style="1" customWidth="1"/>
    <col min="6193" max="6193" width="9" style="1" customWidth="1"/>
    <col min="6194" max="6194" width="7.85546875" style="1" customWidth="1"/>
    <col min="6195" max="6196" width="8.7109375" style="1" customWidth="1"/>
    <col min="6197" max="6198" width="7.85546875" style="1" customWidth="1"/>
    <col min="6199" max="6199" width="8.7109375" style="1" customWidth="1"/>
    <col min="6200" max="6204" width="7.85546875" style="1" customWidth="1"/>
    <col min="6205" max="6205" width="8.7109375" style="1" customWidth="1"/>
    <col min="6206" max="6208" width="7.85546875" style="1" customWidth="1"/>
    <col min="6209" max="6209" width="8.7109375" style="1" customWidth="1"/>
    <col min="6210" max="6211" width="7.85546875" style="1" customWidth="1"/>
    <col min="6212" max="6213" width="8.7109375" style="1" customWidth="1"/>
    <col min="6214" max="6215" width="7.85546875" style="1" customWidth="1"/>
    <col min="6216" max="6216" width="9" style="1" customWidth="1"/>
    <col min="6217" max="6218" width="7.85546875" style="1" customWidth="1"/>
    <col min="6219" max="6219" width="8.7109375" style="1" customWidth="1"/>
    <col min="6220" max="6228" width="7.85546875" style="1" customWidth="1"/>
    <col min="6229" max="6229" width="8.7109375" style="1" customWidth="1"/>
    <col min="6230" max="6236" width="7.85546875" style="1" customWidth="1"/>
    <col min="6237" max="6238" width="8.7109375" style="1" customWidth="1"/>
    <col min="6239" max="6240" width="7.85546875" style="1" customWidth="1"/>
    <col min="6241" max="6241" width="9" style="1" customWidth="1"/>
    <col min="6242" max="6243" width="7.85546875" style="1" customWidth="1"/>
    <col min="6244" max="6245" width="8.7109375" style="1" customWidth="1"/>
    <col min="6246" max="6246" width="7.85546875" style="1" customWidth="1"/>
    <col min="6247" max="6247" width="8.7109375" style="1" customWidth="1"/>
    <col min="6248" max="6254" width="7.85546875" style="1" customWidth="1"/>
    <col min="6255" max="6255" width="8.7109375" style="1" customWidth="1"/>
    <col min="6256" max="6258" width="7.85546875" style="1" customWidth="1"/>
    <col min="6259" max="6259" width="8.7109375" style="1" customWidth="1"/>
    <col min="6260" max="6262" width="7.85546875" style="1" customWidth="1"/>
    <col min="6263" max="6263" width="8.7109375" style="1" customWidth="1"/>
    <col min="6264" max="6264" width="10" style="1" customWidth="1"/>
    <col min="6265" max="6269" width="7.85546875" style="1" customWidth="1"/>
    <col min="6270" max="6270" width="9" style="1" customWidth="1"/>
    <col min="6271" max="6273" width="7.85546875" style="1" customWidth="1"/>
    <col min="6274" max="6274" width="8.7109375" style="1" customWidth="1"/>
    <col min="6275" max="6282" width="7.85546875" style="1" customWidth="1"/>
    <col min="6283" max="6283" width="8.7109375" style="1" customWidth="1"/>
    <col min="6284" max="6288" width="7.85546875" style="1" customWidth="1"/>
    <col min="6289" max="6289" width="8.7109375" style="1" customWidth="1"/>
    <col min="6290" max="6292" width="7.85546875" style="1" customWidth="1"/>
    <col min="6293" max="6293" width="9" style="1" customWidth="1"/>
    <col min="6294" max="6295" width="7.85546875" style="1" customWidth="1"/>
    <col min="6296" max="6297" width="8.7109375" style="1" customWidth="1"/>
    <col min="6298" max="6299" width="7.85546875" style="1" customWidth="1"/>
    <col min="6300" max="6300" width="8.7109375" style="1" customWidth="1"/>
    <col min="6301" max="6305" width="7.85546875" style="1" customWidth="1"/>
    <col min="6306" max="6306" width="8.7109375" style="1" customWidth="1"/>
    <col min="6307" max="6309" width="7.85546875" style="1" customWidth="1"/>
    <col min="6310" max="6310" width="8.7109375" style="1" customWidth="1"/>
    <col min="6311" max="6313" width="7.85546875" style="1" customWidth="1"/>
    <col min="6314" max="6314" width="8.7109375" style="1" customWidth="1"/>
    <col min="6315" max="6315" width="10" style="1" customWidth="1"/>
    <col min="6316" max="6348" width="9.140625" style="1"/>
    <col min="6349" max="6349" width="24.85546875" style="1" bestFit="1" customWidth="1"/>
    <col min="6350" max="6352" width="7" style="1" customWidth="1"/>
    <col min="6353" max="6353" width="8" style="1" customWidth="1"/>
    <col min="6354" max="6355" width="7.85546875" style="1" customWidth="1"/>
    <col min="6356" max="6356" width="7" style="1" customWidth="1"/>
    <col min="6357" max="6358" width="7.85546875" style="1" customWidth="1"/>
    <col min="6359" max="6359" width="8.7109375" style="1" customWidth="1"/>
    <col min="6360" max="6364" width="7.85546875" style="1" customWidth="1"/>
    <col min="6365" max="6365" width="8.7109375" style="1" customWidth="1"/>
    <col min="6366" max="6368" width="7.85546875" style="1" customWidth="1"/>
    <col min="6369" max="6369" width="8.7109375" style="1" customWidth="1"/>
    <col min="6370" max="6371" width="7.85546875" style="1" customWidth="1"/>
    <col min="6372" max="6372" width="8.7109375" style="1" customWidth="1"/>
    <col min="6373" max="6373" width="10" style="1" customWidth="1"/>
    <col min="6374" max="6375" width="7.85546875" style="1" customWidth="1"/>
    <col min="6376" max="6376" width="9" style="1" customWidth="1"/>
    <col min="6377" max="6378" width="7.85546875" style="1" customWidth="1"/>
    <col min="6379" max="6379" width="8.7109375" style="1" customWidth="1"/>
    <col min="6380" max="6388" width="7.85546875" style="1" customWidth="1"/>
    <col min="6389" max="6389" width="8.7109375" style="1" customWidth="1"/>
    <col min="6390" max="6395" width="7.85546875" style="1" customWidth="1"/>
    <col min="6396" max="6396" width="8.7109375" style="1" customWidth="1"/>
    <col min="6397" max="6397" width="10" style="1" customWidth="1"/>
    <col min="6398" max="6399" width="7.85546875" style="1" customWidth="1"/>
    <col min="6400" max="6400" width="9" style="1" customWidth="1"/>
    <col min="6401" max="6401" width="7.85546875" style="1" customWidth="1"/>
    <col min="6402" max="6403" width="8.7109375" style="1" customWidth="1"/>
    <col min="6404" max="6404" width="7.85546875" style="1" customWidth="1"/>
    <col min="6405" max="6405" width="8.7109375" style="1" customWidth="1"/>
    <col min="6406" max="6412" width="7.85546875" style="1" customWidth="1"/>
    <col min="6413" max="6413" width="8.7109375" style="1" customWidth="1"/>
    <col min="6414" max="6416" width="7.85546875" style="1" customWidth="1"/>
    <col min="6417" max="6417" width="8.7109375" style="1" customWidth="1"/>
    <col min="6418" max="6419" width="7.85546875" style="1" customWidth="1"/>
    <col min="6420" max="6420" width="8.7109375" style="1" customWidth="1"/>
    <col min="6421" max="6421" width="10" style="1" customWidth="1"/>
    <col min="6422" max="6426" width="7.85546875" style="1" customWidth="1"/>
    <col min="6427" max="6427" width="9" style="1" customWidth="1"/>
    <col min="6428" max="6429" width="7.85546875" style="1" customWidth="1"/>
    <col min="6430" max="6430" width="10" style="1" customWidth="1"/>
    <col min="6431" max="6436" width="7.85546875" style="1" customWidth="1"/>
    <col min="6437" max="6437" width="8.7109375" style="1" customWidth="1"/>
    <col min="6438" max="6438" width="7.85546875" style="1" customWidth="1"/>
    <col min="6439" max="6439" width="8.7109375" style="1" customWidth="1"/>
    <col min="6440" max="6443" width="7.85546875" style="1" customWidth="1"/>
    <col min="6444" max="6445" width="8.7109375" style="1" customWidth="1"/>
    <col min="6446" max="6448" width="7.85546875" style="1" customWidth="1"/>
    <col min="6449" max="6449" width="9" style="1" customWidth="1"/>
    <col min="6450" max="6450" width="7.85546875" style="1" customWidth="1"/>
    <col min="6451" max="6452" width="8.7109375" style="1" customWidth="1"/>
    <col min="6453" max="6454" width="7.85546875" style="1" customWidth="1"/>
    <col min="6455" max="6455" width="8.7109375" style="1" customWidth="1"/>
    <col min="6456" max="6460" width="7.85546875" style="1" customWidth="1"/>
    <col min="6461" max="6461" width="8.7109375" style="1" customWidth="1"/>
    <col min="6462" max="6464" width="7.85546875" style="1" customWidth="1"/>
    <col min="6465" max="6465" width="8.7109375" style="1" customWidth="1"/>
    <col min="6466" max="6467" width="7.85546875" style="1" customWidth="1"/>
    <col min="6468" max="6469" width="8.7109375" style="1" customWidth="1"/>
    <col min="6470" max="6471" width="7.85546875" style="1" customWidth="1"/>
    <col min="6472" max="6472" width="9" style="1" customWidth="1"/>
    <col min="6473" max="6474" width="7.85546875" style="1" customWidth="1"/>
    <col min="6475" max="6475" width="8.7109375" style="1" customWidth="1"/>
    <col min="6476" max="6484" width="7.85546875" style="1" customWidth="1"/>
    <col min="6485" max="6485" width="8.7109375" style="1" customWidth="1"/>
    <col min="6486" max="6492" width="7.85546875" style="1" customWidth="1"/>
    <col min="6493" max="6494" width="8.7109375" style="1" customWidth="1"/>
    <col min="6495" max="6496" width="7.85546875" style="1" customWidth="1"/>
    <col min="6497" max="6497" width="9" style="1" customWidth="1"/>
    <col min="6498" max="6499" width="7.85546875" style="1" customWidth="1"/>
    <col min="6500" max="6501" width="8.7109375" style="1" customWidth="1"/>
    <col min="6502" max="6502" width="7.85546875" style="1" customWidth="1"/>
    <col min="6503" max="6503" width="8.7109375" style="1" customWidth="1"/>
    <col min="6504" max="6510" width="7.85546875" style="1" customWidth="1"/>
    <col min="6511" max="6511" width="8.7109375" style="1" customWidth="1"/>
    <col min="6512" max="6514" width="7.85546875" style="1" customWidth="1"/>
    <col min="6515" max="6515" width="8.7109375" style="1" customWidth="1"/>
    <col min="6516" max="6518" width="7.85546875" style="1" customWidth="1"/>
    <col min="6519" max="6519" width="8.7109375" style="1" customWidth="1"/>
    <col min="6520" max="6520" width="10" style="1" customWidth="1"/>
    <col min="6521" max="6525" width="7.85546875" style="1" customWidth="1"/>
    <col min="6526" max="6526" width="9" style="1" customWidth="1"/>
    <col min="6527" max="6529" width="7.85546875" style="1" customWidth="1"/>
    <col min="6530" max="6530" width="8.7109375" style="1" customWidth="1"/>
    <col min="6531" max="6538" width="7.85546875" style="1" customWidth="1"/>
    <col min="6539" max="6539" width="8.7109375" style="1" customWidth="1"/>
    <col min="6540" max="6544" width="7.85546875" style="1" customWidth="1"/>
    <col min="6545" max="6545" width="8.7109375" style="1" customWidth="1"/>
    <col min="6546" max="6548" width="7.85546875" style="1" customWidth="1"/>
    <col min="6549" max="6549" width="9" style="1" customWidth="1"/>
    <col min="6550" max="6551" width="7.85546875" style="1" customWidth="1"/>
    <col min="6552" max="6553" width="8.7109375" style="1" customWidth="1"/>
    <col min="6554" max="6555" width="7.85546875" style="1" customWidth="1"/>
    <col min="6556" max="6556" width="8.7109375" style="1" customWidth="1"/>
    <col min="6557" max="6561" width="7.85546875" style="1" customWidth="1"/>
    <col min="6562" max="6562" width="8.7109375" style="1" customWidth="1"/>
    <col min="6563" max="6565" width="7.85546875" style="1" customWidth="1"/>
    <col min="6566" max="6566" width="8.7109375" style="1" customWidth="1"/>
    <col min="6567" max="6569" width="7.85546875" style="1" customWidth="1"/>
    <col min="6570" max="6570" width="8.7109375" style="1" customWidth="1"/>
    <col min="6571" max="6571" width="10" style="1" customWidth="1"/>
    <col min="6572" max="6604" width="9.140625" style="1"/>
    <col min="6605" max="6605" width="24.85546875" style="1" bestFit="1" customWidth="1"/>
    <col min="6606" max="6608" width="7" style="1" customWidth="1"/>
    <col min="6609" max="6609" width="8" style="1" customWidth="1"/>
    <col min="6610" max="6611" width="7.85546875" style="1" customWidth="1"/>
    <col min="6612" max="6612" width="7" style="1" customWidth="1"/>
    <col min="6613" max="6614" width="7.85546875" style="1" customWidth="1"/>
    <col min="6615" max="6615" width="8.7109375" style="1" customWidth="1"/>
    <col min="6616" max="6620" width="7.85546875" style="1" customWidth="1"/>
    <col min="6621" max="6621" width="8.7109375" style="1" customWidth="1"/>
    <col min="6622" max="6624" width="7.85546875" style="1" customWidth="1"/>
    <col min="6625" max="6625" width="8.7109375" style="1" customWidth="1"/>
    <col min="6626" max="6627" width="7.85546875" style="1" customWidth="1"/>
    <col min="6628" max="6628" width="8.7109375" style="1" customWidth="1"/>
    <col min="6629" max="6629" width="10" style="1" customWidth="1"/>
    <col min="6630" max="6631" width="7.85546875" style="1" customWidth="1"/>
    <col min="6632" max="6632" width="9" style="1" customWidth="1"/>
    <col min="6633" max="6634" width="7.85546875" style="1" customWidth="1"/>
    <col min="6635" max="6635" width="8.7109375" style="1" customWidth="1"/>
    <col min="6636" max="6644" width="7.85546875" style="1" customWidth="1"/>
    <col min="6645" max="6645" width="8.7109375" style="1" customWidth="1"/>
    <col min="6646" max="6651" width="7.85546875" style="1" customWidth="1"/>
    <col min="6652" max="6652" width="8.7109375" style="1" customWidth="1"/>
    <col min="6653" max="6653" width="10" style="1" customWidth="1"/>
    <col min="6654" max="6655" width="7.85546875" style="1" customWidth="1"/>
    <col min="6656" max="6656" width="9" style="1" customWidth="1"/>
    <col min="6657" max="6657" width="7.85546875" style="1" customWidth="1"/>
    <col min="6658" max="6659" width="8.7109375" style="1" customWidth="1"/>
    <col min="6660" max="6660" width="7.85546875" style="1" customWidth="1"/>
    <col min="6661" max="6661" width="8.7109375" style="1" customWidth="1"/>
    <col min="6662" max="6668" width="7.85546875" style="1" customWidth="1"/>
    <col min="6669" max="6669" width="8.7109375" style="1" customWidth="1"/>
    <col min="6670" max="6672" width="7.85546875" style="1" customWidth="1"/>
    <col min="6673" max="6673" width="8.7109375" style="1" customWidth="1"/>
    <col min="6674" max="6675" width="7.85546875" style="1" customWidth="1"/>
    <col min="6676" max="6676" width="8.7109375" style="1" customWidth="1"/>
    <col min="6677" max="6677" width="10" style="1" customWidth="1"/>
    <col min="6678" max="6682" width="7.85546875" style="1" customWidth="1"/>
    <col min="6683" max="6683" width="9" style="1" customWidth="1"/>
    <col min="6684" max="6685" width="7.85546875" style="1" customWidth="1"/>
    <col min="6686" max="6686" width="10" style="1" customWidth="1"/>
    <col min="6687" max="6692" width="7.85546875" style="1" customWidth="1"/>
    <col min="6693" max="6693" width="8.7109375" style="1" customWidth="1"/>
    <col min="6694" max="6694" width="7.85546875" style="1" customWidth="1"/>
    <col min="6695" max="6695" width="8.7109375" style="1" customWidth="1"/>
    <col min="6696" max="6699" width="7.85546875" style="1" customWidth="1"/>
    <col min="6700" max="6701" width="8.7109375" style="1" customWidth="1"/>
    <col min="6702" max="6704" width="7.85546875" style="1" customWidth="1"/>
    <col min="6705" max="6705" width="9" style="1" customWidth="1"/>
    <col min="6706" max="6706" width="7.85546875" style="1" customWidth="1"/>
    <col min="6707" max="6708" width="8.7109375" style="1" customWidth="1"/>
    <col min="6709" max="6710" width="7.85546875" style="1" customWidth="1"/>
    <col min="6711" max="6711" width="8.7109375" style="1" customWidth="1"/>
    <col min="6712" max="6716" width="7.85546875" style="1" customWidth="1"/>
    <col min="6717" max="6717" width="8.7109375" style="1" customWidth="1"/>
    <col min="6718" max="6720" width="7.85546875" style="1" customWidth="1"/>
    <col min="6721" max="6721" width="8.7109375" style="1" customWidth="1"/>
    <col min="6722" max="6723" width="7.85546875" style="1" customWidth="1"/>
    <col min="6724" max="6725" width="8.7109375" style="1" customWidth="1"/>
    <col min="6726" max="6727" width="7.85546875" style="1" customWidth="1"/>
    <col min="6728" max="6728" width="9" style="1" customWidth="1"/>
    <col min="6729" max="6730" width="7.85546875" style="1" customWidth="1"/>
    <col min="6731" max="6731" width="8.7109375" style="1" customWidth="1"/>
    <col min="6732" max="6740" width="7.85546875" style="1" customWidth="1"/>
    <col min="6741" max="6741" width="8.7109375" style="1" customWidth="1"/>
    <col min="6742" max="6748" width="7.85546875" style="1" customWidth="1"/>
    <col min="6749" max="6750" width="8.7109375" style="1" customWidth="1"/>
    <col min="6751" max="6752" width="7.85546875" style="1" customWidth="1"/>
    <col min="6753" max="6753" width="9" style="1" customWidth="1"/>
    <col min="6754" max="6755" width="7.85546875" style="1" customWidth="1"/>
    <col min="6756" max="6757" width="8.7109375" style="1" customWidth="1"/>
    <col min="6758" max="6758" width="7.85546875" style="1" customWidth="1"/>
    <col min="6759" max="6759" width="8.7109375" style="1" customWidth="1"/>
    <col min="6760" max="6766" width="7.85546875" style="1" customWidth="1"/>
    <col min="6767" max="6767" width="8.7109375" style="1" customWidth="1"/>
    <col min="6768" max="6770" width="7.85546875" style="1" customWidth="1"/>
    <col min="6771" max="6771" width="8.7109375" style="1" customWidth="1"/>
    <col min="6772" max="6774" width="7.85546875" style="1" customWidth="1"/>
    <col min="6775" max="6775" width="8.7109375" style="1" customWidth="1"/>
    <col min="6776" max="6776" width="10" style="1" customWidth="1"/>
    <col min="6777" max="6781" width="7.85546875" style="1" customWidth="1"/>
    <col min="6782" max="6782" width="9" style="1" customWidth="1"/>
    <col min="6783" max="6785" width="7.85546875" style="1" customWidth="1"/>
    <col min="6786" max="6786" width="8.7109375" style="1" customWidth="1"/>
    <col min="6787" max="6794" width="7.85546875" style="1" customWidth="1"/>
    <col min="6795" max="6795" width="8.7109375" style="1" customWidth="1"/>
    <col min="6796" max="6800" width="7.85546875" style="1" customWidth="1"/>
    <col min="6801" max="6801" width="8.7109375" style="1" customWidth="1"/>
    <col min="6802" max="6804" width="7.85546875" style="1" customWidth="1"/>
    <col min="6805" max="6805" width="9" style="1" customWidth="1"/>
    <col min="6806" max="6807" width="7.85546875" style="1" customWidth="1"/>
    <col min="6808" max="6809" width="8.7109375" style="1" customWidth="1"/>
    <col min="6810" max="6811" width="7.85546875" style="1" customWidth="1"/>
    <col min="6812" max="6812" width="8.7109375" style="1" customWidth="1"/>
    <col min="6813" max="6817" width="7.85546875" style="1" customWidth="1"/>
    <col min="6818" max="6818" width="8.7109375" style="1" customWidth="1"/>
    <col min="6819" max="6821" width="7.85546875" style="1" customWidth="1"/>
    <col min="6822" max="6822" width="8.7109375" style="1" customWidth="1"/>
    <col min="6823" max="6825" width="7.85546875" style="1" customWidth="1"/>
    <col min="6826" max="6826" width="8.7109375" style="1" customWidth="1"/>
    <col min="6827" max="6827" width="10" style="1" customWidth="1"/>
    <col min="6828" max="6860" width="9.140625" style="1"/>
    <col min="6861" max="6861" width="24.85546875" style="1" bestFit="1" customWidth="1"/>
    <col min="6862" max="6864" width="7" style="1" customWidth="1"/>
    <col min="6865" max="6865" width="8" style="1" customWidth="1"/>
    <col min="6866" max="6867" width="7.85546875" style="1" customWidth="1"/>
    <col min="6868" max="6868" width="7" style="1" customWidth="1"/>
    <col min="6869" max="6870" width="7.85546875" style="1" customWidth="1"/>
    <col min="6871" max="6871" width="8.7109375" style="1" customWidth="1"/>
    <col min="6872" max="6876" width="7.85546875" style="1" customWidth="1"/>
    <col min="6877" max="6877" width="8.7109375" style="1" customWidth="1"/>
    <col min="6878" max="6880" width="7.85546875" style="1" customWidth="1"/>
    <col min="6881" max="6881" width="8.7109375" style="1" customWidth="1"/>
    <col min="6882" max="6883" width="7.85546875" style="1" customWidth="1"/>
    <col min="6884" max="6884" width="8.7109375" style="1" customWidth="1"/>
    <col min="6885" max="6885" width="10" style="1" customWidth="1"/>
    <col min="6886" max="6887" width="7.85546875" style="1" customWidth="1"/>
    <col min="6888" max="6888" width="9" style="1" customWidth="1"/>
    <col min="6889" max="6890" width="7.85546875" style="1" customWidth="1"/>
    <col min="6891" max="6891" width="8.7109375" style="1" customWidth="1"/>
    <col min="6892" max="6900" width="7.85546875" style="1" customWidth="1"/>
    <col min="6901" max="6901" width="8.7109375" style="1" customWidth="1"/>
    <col min="6902" max="6907" width="7.85546875" style="1" customWidth="1"/>
    <col min="6908" max="6908" width="8.7109375" style="1" customWidth="1"/>
    <col min="6909" max="6909" width="10" style="1" customWidth="1"/>
    <col min="6910" max="6911" width="7.85546875" style="1" customWidth="1"/>
    <col min="6912" max="6912" width="9" style="1" customWidth="1"/>
    <col min="6913" max="6913" width="7.85546875" style="1" customWidth="1"/>
    <col min="6914" max="6915" width="8.7109375" style="1" customWidth="1"/>
    <col min="6916" max="6916" width="7.85546875" style="1" customWidth="1"/>
    <col min="6917" max="6917" width="8.7109375" style="1" customWidth="1"/>
    <col min="6918" max="6924" width="7.85546875" style="1" customWidth="1"/>
    <col min="6925" max="6925" width="8.7109375" style="1" customWidth="1"/>
    <col min="6926" max="6928" width="7.85546875" style="1" customWidth="1"/>
    <col min="6929" max="6929" width="8.7109375" style="1" customWidth="1"/>
    <col min="6930" max="6931" width="7.85546875" style="1" customWidth="1"/>
    <col min="6932" max="6932" width="8.7109375" style="1" customWidth="1"/>
    <col min="6933" max="6933" width="10" style="1" customWidth="1"/>
    <col min="6934" max="6938" width="7.85546875" style="1" customWidth="1"/>
    <col min="6939" max="6939" width="9" style="1" customWidth="1"/>
    <col min="6940" max="6941" width="7.85546875" style="1" customWidth="1"/>
    <col min="6942" max="6942" width="10" style="1" customWidth="1"/>
    <col min="6943" max="6948" width="7.85546875" style="1" customWidth="1"/>
    <col min="6949" max="6949" width="8.7109375" style="1" customWidth="1"/>
    <col min="6950" max="6950" width="7.85546875" style="1" customWidth="1"/>
    <col min="6951" max="6951" width="8.7109375" style="1" customWidth="1"/>
    <col min="6952" max="6955" width="7.85546875" style="1" customWidth="1"/>
    <col min="6956" max="6957" width="8.7109375" style="1" customWidth="1"/>
    <col min="6958" max="6960" width="7.85546875" style="1" customWidth="1"/>
    <col min="6961" max="6961" width="9" style="1" customWidth="1"/>
    <col min="6962" max="6962" width="7.85546875" style="1" customWidth="1"/>
    <col min="6963" max="6964" width="8.7109375" style="1" customWidth="1"/>
    <col min="6965" max="6966" width="7.85546875" style="1" customWidth="1"/>
    <col min="6967" max="6967" width="8.7109375" style="1" customWidth="1"/>
    <col min="6968" max="6972" width="7.85546875" style="1" customWidth="1"/>
    <col min="6973" max="6973" width="8.7109375" style="1" customWidth="1"/>
    <col min="6974" max="6976" width="7.85546875" style="1" customWidth="1"/>
    <col min="6977" max="6977" width="8.7109375" style="1" customWidth="1"/>
    <col min="6978" max="6979" width="7.85546875" style="1" customWidth="1"/>
    <col min="6980" max="6981" width="8.7109375" style="1" customWidth="1"/>
    <col min="6982" max="6983" width="7.85546875" style="1" customWidth="1"/>
    <col min="6984" max="6984" width="9" style="1" customWidth="1"/>
    <col min="6985" max="6986" width="7.85546875" style="1" customWidth="1"/>
    <col min="6987" max="6987" width="8.7109375" style="1" customWidth="1"/>
    <col min="6988" max="6996" width="7.85546875" style="1" customWidth="1"/>
    <col min="6997" max="6997" width="8.7109375" style="1" customWidth="1"/>
    <col min="6998" max="7004" width="7.85546875" style="1" customWidth="1"/>
    <col min="7005" max="7006" width="8.7109375" style="1" customWidth="1"/>
    <col min="7007" max="7008" width="7.85546875" style="1" customWidth="1"/>
    <col min="7009" max="7009" width="9" style="1" customWidth="1"/>
    <col min="7010" max="7011" width="7.85546875" style="1" customWidth="1"/>
    <col min="7012" max="7013" width="8.7109375" style="1" customWidth="1"/>
    <col min="7014" max="7014" width="7.85546875" style="1" customWidth="1"/>
    <col min="7015" max="7015" width="8.7109375" style="1" customWidth="1"/>
    <col min="7016" max="7022" width="7.85546875" style="1" customWidth="1"/>
    <col min="7023" max="7023" width="8.7109375" style="1" customWidth="1"/>
    <col min="7024" max="7026" width="7.85546875" style="1" customWidth="1"/>
    <col min="7027" max="7027" width="8.7109375" style="1" customWidth="1"/>
    <col min="7028" max="7030" width="7.85546875" style="1" customWidth="1"/>
    <col min="7031" max="7031" width="8.7109375" style="1" customWidth="1"/>
    <col min="7032" max="7032" width="10" style="1" customWidth="1"/>
    <col min="7033" max="7037" width="7.85546875" style="1" customWidth="1"/>
    <col min="7038" max="7038" width="9" style="1" customWidth="1"/>
    <col min="7039" max="7041" width="7.85546875" style="1" customWidth="1"/>
    <col min="7042" max="7042" width="8.7109375" style="1" customWidth="1"/>
    <col min="7043" max="7050" width="7.85546875" style="1" customWidth="1"/>
    <col min="7051" max="7051" width="8.7109375" style="1" customWidth="1"/>
    <col min="7052" max="7056" width="7.85546875" style="1" customWidth="1"/>
    <col min="7057" max="7057" width="8.7109375" style="1" customWidth="1"/>
    <col min="7058" max="7060" width="7.85546875" style="1" customWidth="1"/>
    <col min="7061" max="7061" width="9" style="1" customWidth="1"/>
    <col min="7062" max="7063" width="7.85546875" style="1" customWidth="1"/>
    <col min="7064" max="7065" width="8.7109375" style="1" customWidth="1"/>
    <col min="7066" max="7067" width="7.85546875" style="1" customWidth="1"/>
    <col min="7068" max="7068" width="8.7109375" style="1" customWidth="1"/>
    <col min="7069" max="7073" width="7.85546875" style="1" customWidth="1"/>
    <col min="7074" max="7074" width="8.7109375" style="1" customWidth="1"/>
    <col min="7075" max="7077" width="7.85546875" style="1" customWidth="1"/>
    <col min="7078" max="7078" width="8.7109375" style="1" customWidth="1"/>
    <col min="7079" max="7081" width="7.85546875" style="1" customWidth="1"/>
    <col min="7082" max="7082" width="8.7109375" style="1" customWidth="1"/>
    <col min="7083" max="7083" width="10" style="1" customWidth="1"/>
    <col min="7084" max="7116" width="9.140625" style="1"/>
    <col min="7117" max="7117" width="24.85546875" style="1" bestFit="1" customWidth="1"/>
    <col min="7118" max="7120" width="7" style="1" customWidth="1"/>
    <col min="7121" max="7121" width="8" style="1" customWidth="1"/>
    <col min="7122" max="7123" width="7.85546875" style="1" customWidth="1"/>
    <col min="7124" max="7124" width="7" style="1" customWidth="1"/>
    <col min="7125" max="7126" width="7.85546875" style="1" customWidth="1"/>
    <col min="7127" max="7127" width="8.7109375" style="1" customWidth="1"/>
    <col min="7128" max="7132" width="7.85546875" style="1" customWidth="1"/>
    <col min="7133" max="7133" width="8.7109375" style="1" customWidth="1"/>
    <col min="7134" max="7136" width="7.85546875" style="1" customWidth="1"/>
    <col min="7137" max="7137" width="8.7109375" style="1" customWidth="1"/>
    <col min="7138" max="7139" width="7.85546875" style="1" customWidth="1"/>
    <col min="7140" max="7140" width="8.7109375" style="1" customWidth="1"/>
    <col min="7141" max="7141" width="10" style="1" customWidth="1"/>
    <col min="7142" max="7143" width="7.85546875" style="1" customWidth="1"/>
    <col min="7144" max="7144" width="9" style="1" customWidth="1"/>
    <col min="7145" max="7146" width="7.85546875" style="1" customWidth="1"/>
    <col min="7147" max="7147" width="8.7109375" style="1" customWidth="1"/>
    <col min="7148" max="7156" width="7.85546875" style="1" customWidth="1"/>
    <col min="7157" max="7157" width="8.7109375" style="1" customWidth="1"/>
    <col min="7158" max="7163" width="7.85546875" style="1" customWidth="1"/>
    <col min="7164" max="7164" width="8.7109375" style="1" customWidth="1"/>
    <col min="7165" max="7165" width="10" style="1" customWidth="1"/>
    <col min="7166" max="7167" width="7.85546875" style="1" customWidth="1"/>
    <col min="7168" max="7168" width="9" style="1" customWidth="1"/>
    <col min="7169" max="7169" width="7.85546875" style="1" customWidth="1"/>
    <col min="7170" max="7171" width="8.7109375" style="1" customWidth="1"/>
    <col min="7172" max="7172" width="7.85546875" style="1" customWidth="1"/>
    <col min="7173" max="7173" width="8.7109375" style="1" customWidth="1"/>
    <col min="7174" max="7180" width="7.85546875" style="1" customWidth="1"/>
    <col min="7181" max="7181" width="8.7109375" style="1" customWidth="1"/>
    <col min="7182" max="7184" width="7.85546875" style="1" customWidth="1"/>
    <col min="7185" max="7185" width="8.7109375" style="1" customWidth="1"/>
    <col min="7186" max="7187" width="7.85546875" style="1" customWidth="1"/>
    <col min="7188" max="7188" width="8.7109375" style="1" customWidth="1"/>
    <col min="7189" max="7189" width="10" style="1" customWidth="1"/>
    <col min="7190" max="7194" width="7.85546875" style="1" customWidth="1"/>
    <col min="7195" max="7195" width="9" style="1" customWidth="1"/>
    <col min="7196" max="7197" width="7.85546875" style="1" customWidth="1"/>
    <col min="7198" max="7198" width="10" style="1" customWidth="1"/>
    <col min="7199" max="7204" width="7.85546875" style="1" customWidth="1"/>
    <col min="7205" max="7205" width="8.7109375" style="1" customWidth="1"/>
    <col min="7206" max="7206" width="7.85546875" style="1" customWidth="1"/>
    <col min="7207" max="7207" width="8.7109375" style="1" customWidth="1"/>
    <col min="7208" max="7211" width="7.85546875" style="1" customWidth="1"/>
    <col min="7212" max="7213" width="8.7109375" style="1" customWidth="1"/>
    <col min="7214" max="7216" width="7.85546875" style="1" customWidth="1"/>
    <col min="7217" max="7217" width="9" style="1" customWidth="1"/>
    <col min="7218" max="7218" width="7.85546875" style="1" customWidth="1"/>
    <col min="7219" max="7220" width="8.7109375" style="1" customWidth="1"/>
    <col min="7221" max="7222" width="7.85546875" style="1" customWidth="1"/>
    <col min="7223" max="7223" width="8.7109375" style="1" customWidth="1"/>
    <col min="7224" max="7228" width="7.85546875" style="1" customWidth="1"/>
    <col min="7229" max="7229" width="8.7109375" style="1" customWidth="1"/>
    <col min="7230" max="7232" width="7.85546875" style="1" customWidth="1"/>
    <col min="7233" max="7233" width="8.7109375" style="1" customWidth="1"/>
    <col min="7234" max="7235" width="7.85546875" style="1" customWidth="1"/>
    <col min="7236" max="7237" width="8.7109375" style="1" customWidth="1"/>
    <col min="7238" max="7239" width="7.85546875" style="1" customWidth="1"/>
    <col min="7240" max="7240" width="9" style="1" customWidth="1"/>
    <col min="7241" max="7242" width="7.85546875" style="1" customWidth="1"/>
    <col min="7243" max="7243" width="8.7109375" style="1" customWidth="1"/>
    <col min="7244" max="7252" width="7.85546875" style="1" customWidth="1"/>
    <col min="7253" max="7253" width="8.7109375" style="1" customWidth="1"/>
    <col min="7254" max="7260" width="7.85546875" style="1" customWidth="1"/>
    <col min="7261" max="7262" width="8.7109375" style="1" customWidth="1"/>
    <col min="7263" max="7264" width="7.85546875" style="1" customWidth="1"/>
    <col min="7265" max="7265" width="9" style="1" customWidth="1"/>
    <col min="7266" max="7267" width="7.85546875" style="1" customWidth="1"/>
    <col min="7268" max="7269" width="8.7109375" style="1" customWidth="1"/>
    <col min="7270" max="7270" width="7.85546875" style="1" customWidth="1"/>
    <col min="7271" max="7271" width="8.7109375" style="1" customWidth="1"/>
    <col min="7272" max="7278" width="7.85546875" style="1" customWidth="1"/>
    <col min="7279" max="7279" width="8.7109375" style="1" customWidth="1"/>
    <col min="7280" max="7282" width="7.85546875" style="1" customWidth="1"/>
    <col min="7283" max="7283" width="8.7109375" style="1" customWidth="1"/>
    <col min="7284" max="7286" width="7.85546875" style="1" customWidth="1"/>
    <col min="7287" max="7287" width="8.7109375" style="1" customWidth="1"/>
    <col min="7288" max="7288" width="10" style="1" customWidth="1"/>
    <col min="7289" max="7293" width="7.85546875" style="1" customWidth="1"/>
    <col min="7294" max="7294" width="9" style="1" customWidth="1"/>
    <col min="7295" max="7297" width="7.85546875" style="1" customWidth="1"/>
    <col min="7298" max="7298" width="8.7109375" style="1" customWidth="1"/>
    <col min="7299" max="7306" width="7.85546875" style="1" customWidth="1"/>
    <col min="7307" max="7307" width="8.7109375" style="1" customWidth="1"/>
    <col min="7308" max="7312" width="7.85546875" style="1" customWidth="1"/>
    <col min="7313" max="7313" width="8.7109375" style="1" customWidth="1"/>
    <col min="7314" max="7316" width="7.85546875" style="1" customWidth="1"/>
    <col min="7317" max="7317" width="9" style="1" customWidth="1"/>
    <col min="7318" max="7319" width="7.85546875" style="1" customWidth="1"/>
    <col min="7320" max="7321" width="8.7109375" style="1" customWidth="1"/>
    <col min="7322" max="7323" width="7.85546875" style="1" customWidth="1"/>
    <col min="7324" max="7324" width="8.7109375" style="1" customWidth="1"/>
    <col min="7325" max="7329" width="7.85546875" style="1" customWidth="1"/>
    <col min="7330" max="7330" width="8.7109375" style="1" customWidth="1"/>
    <col min="7331" max="7333" width="7.85546875" style="1" customWidth="1"/>
    <col min="7334" max="7334" width="8.7109375" style="1" customWidth="1"/>
    <col min="7335" max="7337" width="7.85546875" style="1" customWidth="1"/>
    <col min="7338" max="7338" width="8.7109375" style="1" customWidth="1"/>
    <col min="7339" max="7339" width="10" style="1" customWidth="1"/>
    <col min="7340" max="7372" width="9.140625" style="1"/>
    <col min="7373" max="7373" width="24.85546875" style="1" bestFit="1" customWidth="1"/>
    <col min="7374" max="7376" width="7" style="1" customWidth="1"/>
    <col min="7377" max="7377" width="8" style="1" customWidth="1"/>
    <col min="7378" max="7379" width="7.85546875" style="1" customWidth="1"/>
    <col min="7380" max="7380" width="7" style="1" customWidth="1"/>
    <col min="7381" max="7382" width="7.85546875" style="1" customWidth="1"/>
    <col min="7383" max="7383" width="8.7109375" style="1" customWidth="1"/>
    <col min="7384" max="7388" width="7.85546875" style="1" customWidth="1"/>
    <col min="7389" max="7389" width="8.7109375" style="1" customWidth="1"/>
    <col min="7390" max="7392" width="7.85546875" style="1" customWidth="1"/>
    <col min="7393" max="7393" width="8.7109375" style="1" customWidth="1"/>
    <col min="7394" max="7395" width="7.85546875" style="1" customWidth="1"/>
    <col min="7396" max="7396" width="8.7109375" style="1" customWidth="1"/>
    <col min="7397" max="7397" width="10" style="1" customWidth="1"/>
    <col min="7398" max="7399" width="7.85546875" style="1" customWidth="1"/>
    <col min="7400" max="7400" width="9" style="1" customWidth="1"/>
    <col min="7401" max="7402" width="7.85546875" style="1" customWidth="1"/>
    <col min="7403" max="7403" width="8.7109375" style="1" customWidth="1"/>
    <col min="7404" max="7412" width="7.85546875" style="1" customWidth="1"/>
    <col min="7413" max="7413" width="8.7109375" style="1" customWidth="1"/>
    <col min="7414" max="7419" width="7.85546875" style="1" customWidth="1"/>
    <col min="7420" max="7420" width="8.7109375" style="1" customWidth="1"/>
    <col min="7421" max="7421" width="10" style="1" customWidth="1"/>
    <col min="7422" max="7423" width="7.85546875" style="1" customWidth="1"/>
    <col min="7424" max="7424" width="9" style="1" customWidth="1"/>
    <col min="7425" max="7425" width="7.85546875" style="1" customWidth="1"/>
    <col min="7426" max="7427" width="8.7109375" style="1" customWidth="1"/>
    <col min="7428" max="7428" width="7.85546875" style="1" customWidth="1"/>
    <col min="7429" max="7429" width="8.7109375" style="1" customWidth="1"/>
    <col min="7430" max="7436" width="7.85546875" style="1" customWidth="1"/>
    <col min="7437" max="7437" width="8.7109375" style="1" customWidth="1"/>
    <col min="7438" max="7440" width="7.85546875" style="1" customWidth="1"/>
    <col min="7441" max="7441" width="8.7109375" style="1" customWidth="1"/>
    <col min="7442" max="7443" width="7.85546875" style="1" customWidth="1"/>
    <col min="7444" max="7444" width="8.7109375" style="1" customWidth="1"/>
    <col min="7445" max="7445" width="10" style="1" customWidth="1"/>
    <col min="7446" max="7450" width="7.85546875" style="1" customWidth="1"/>
    <col min="7451" max="7451" width="9" style="1" customWidth="1"/>
    <col min="7452" max="7453" width="7.85546875" style="1" customWidth="1"/>
    <col min="7454" max="7454" width="10" style="1" customWidth="1"/>
    <col min="7455" max="7460" width="7.85546875" style="1" customWidth="1"/>
    <col min="7461" max="7461" width="8.7109375" style="1" customWidth="1"/>
    <col min="7462" max="7462" width="7.85546875" style="1" customWidth="1"/>
    <col min="7463" max="7463" width="8.7109375" style="1" customWidth="1"/>
    <col min="7464" max="7467" width="7.85546875" style="1" customWidth="1"/>
    <col min="7468" max="7469" width="8.7109375" style="1" customWidth="1"/>
    <col min="7470" max="7472" width="7.85546875" style="1" customWidth="1"/>
    <col min="7473" max="7473" width="9" style="1" customWidth="1"/>
    <col min="7474" max="7474" width="7.85546875" style="1" customWidth="1"/>
    <col min="7475" max="7476" width="8.7109375" style="1" customWidth="1"/>
    <col min="7477" max="7478" width="7.85546875" style="1" customWidth="1"/>
    <col min="7479" max="7479" width="8.7109375" style="1" customWidth="1"/>
    <col min="7480" max="7484" width="7.85546875" style="1" customWidth="1"/>
    <col min="7485" max="7485" width="8.7109375" style="1" customWidth="1"/>
    <col min="7486" max="7488" width="7.85546875" style="1" customWidth="1"/>
    <col min="7489" max="7489" width="8.7109375" style="1" customWidth="1"/>
    <col min="7490" max="7491" width="7.85546875" style="1" customWidth="1"/>
    <col min="7492" max="7493" width="8.7109375" style="1" customWidth="1"/>
    <col min="7494" max="7495" width="7.85546875" style="1" customWidth="1"/>
    <col min="7496" max="7496" width="9" style="1" customWidth="1"/>
    <col min="7497" max="7498" width="7.85546875" style="1" customWidth="1"/>
    <col min="7499" max="7499" width="8.7109375" style="1" customWidth="1"/>
    <col min="7500" max="7508" width="7.85546875" style="1" customWidth="1"/>
    <col min="7509" max="7509" width="8.7109375" style="1" customWidth="1"/>
    <col min="7510" max="7516" width="7.85546875" style="1" customWidth="1"/>
    <col min="7517" max="7518" width="8.7109375" style="1" customWidth="1"/>
    <col min="7519" max="7520" width="7.85546875" style="1" customWidth="1"/>
    <col min="7521" max="7521" width="9" style="1" customWidth="1"/>
    <col min="7522" max="7523" width="7.85546875" style="1" customWidth="1"/>
    <col min="7524" max="7525" width="8.7109375" style="1" customWidth="1"/>
    <col min="7526" max="7526" width="7.85546875" style="1" customWidth="1"/>
    <col min="7527" max="7527" width="8.7109375" style="1" customWidth="1"/>
    <col min="7528" max="7534" width="7.85546875" style="1" customWidth="1"/>
    <col min="7535" max="7535" width="8.7109375" style="1" customWidth="1"/>
    <col min="7536" max="7538" width="7.85546875" style="1" customWidth="1"/>
    <col min="7539" max="7539" width="8.7109375" style="1" customWidth="1"/>
    <col min="7540" max="7542" width="7.85546875" style="1" customWidth="1"/>
    <col min="7543" max="7543" width="8.7109375" style="1" customWidth="1"/>
    <col min="7544" max="7544" width="10" style="1" customWidth="1"/>
    <col min="7545" max="7549" width="7.85546875" style="1" customWidth="1"/>
    <col min="7550" max="7550" width="9" style="1" customWidth="1"/>
    <col min="7551" max="7553" width="7.85546875" style="1" customWidth="1"/>
    <col min="7554" max="7554" width="8.7109375" style="1" customWidth="1"/>
    <col min="7555" max="7562" width="7.85546875" style="1" customWidth="1"/>
    <col min="7563" max="7563" width="8.7109375" style="1" customWidth="1"/>
    <col min="7564" max="7568" width="7.85546875" style="1" customWidth="1"/>
    <col min="7569" max="7569" width="8.7109375" style="1" customWidth="1"/>
    <col min="7570" max="7572" width="7.85546875" style="1" customWidth="1"/>
    <col min="7573" max="7573" width="9" style="1" customWidth="1"/>
    <col min="7574" max="7575" width="7.85546875" style="1" customWidth="1"/>
    <col min="7576" max="7577" width="8.7109375" style="1" customWidth="1"/>
    <col min="7578" max="7579" width="7.85546875" style="1" customWidth="1"/>
    <col min="7580" max="7580" width="8.7109375" style="1" customWidth="1"/>
    <col min="7581" max="7585" width="7.85546875" style="1" customWidth="1"/>
    <col min="7586" max="7586" width="8.7109375" style="1" customWidth="1"/>
    <col min="7587" max="7589" width="7.85546875" style="1" customWidth="1"/>
    <col min="7590" max="7590" width="8.7109375" style="1" customWidth="1"/>
    <col min="7591" max="7593" width="7.85546875" style="1" customWidth="1"/>
    <col min="7594" max="7594" width="8.7109375" style="1" customWidth="1"/>
    <col min="7595" max="7595" width="10" style="1" customWidth="1"/>
    <col min="7596" max="7628" width="9.140625" style="1"/>
    <col min="7629" max="7629" width="24.85546875" style="1" bestFit="1" customWidth="1"/>
    <col min="7630" max="7632" width="7" style="1" customWidth="1"/>
    <col min="7633" max="7633" width="8" style="1" customWidth="1"/>
    <col min="7634" max="7635" width="7.85546875" style="1" customWidth="1"/>
    <col min="7636" max="7636" width="7" style="1" customWidth="1"/>
    <col min="7637" max="7638" width="7.85546875" style="1" customWidth="1"/>
    <col min="7639" max="7639" width="8.7109375" style="1" customWidth="1"/>
    <col min="7640" max="7644" width="7.85546875" style="1" customWidth="1"/>
    <col min="7645" max="7645" width="8.7109375" style="1" customWidth="1"/>
    <col min="7646" max="7648" width="7.85546875" style="1" customWidth="1"/>
    <col min="7649" max="7649" width="8.7109375" style="1" customWidth="1"/>
    <col min="7650" max="7651" width="7.85546875" style="1" customWidth="1"/>
    <col min="7652" max="7652" width="8.7109375" style="1" customWidth="1"/>
    <col min="7653" max="7653" width="10" style="1" customWidth="1"/>
    <col min="7654" max="7655" width="7.85546875" style="1" customWidth="1"/>
    <col min="7656" max="7656" width="9" style="1" customWidth="1"/>
    <col min="7657" max="7658" width="7.85546875" style="1" customWidth="1"/>
    <col min="7659" max="7659" width="8.7109375" style="1" customWidth="1"/>
    <col min="7660" max="7668" width="7.85546875" style="1" customWidth="1"/>
    <col min="7669" max="7669" width="8.7109375" style="1" customWidth="1"/>
    <col min="7670" max="7675" width="7.85546875" style="1" customWidth="1"/>
    <col min="7676" max="7676" width="8.7109375" style="1" customWidth="1"/>
    <col min="7677" max="7677" width="10" style="1" customWidth="1"/>
    <col min="7678" max="7679" width="7.85546875" style="1" customWidth="1"/>
    <col min="7680" max="7680" width="9" style="1" customWidth="1"/>
    <col min="7681" max="7681" width="7.85546875" style="1" customWidth="1"/>
    <col min="7682" max="7683" width="8.7109375" style="1" customWidth="1"/>
    <col min="7684" max="7684" width="7.85546875" style="1" customWidth="1"/>
    <col min="7685" max="7685" width="8.7109375" style="1" customWidth="1"/>
    <col min="7686" max="7692" width="7.85546875" style="1" customWidth="1"/>
    <col min="7693" max="7693" width="8.7109375" style="1" customWidth="1"/>
    <col min="7694" max="7696" width="7.85546875" style="1" customWidth="1"/>
    <col min="7697" max="7697" width="8.7109375" style="1" customWidth="1"/>
    <col min="7698" max="7699" width="7.85546875" style="1" customWidth="1"/>
    <col min="7700" max="7700" width="8.7109375" style="1" customWidth="1"/>
    <col min="7701" max="7701" width="10" style="1" customWidth="1"/>
    <col min="7702" max="7706" width="7.85546875" style="1" customWidth="1"/>
    <col min="7707" max="7707" width="9" style="1" customWidth="1"/>
    <col min="7708" max="7709" width="7.85546875" style="1" customWidth="1"/>
    <col min="7710" max="7710" width="10" style="1" customWidth="1"/>
    <col min="7711" max="7716" width="7.85546875" style="1" customWidth="1"/>
    <col min="7717" max="7717" width="8.7109375" style="1" customWidth="1"/>
    <col min="7718" max="7718" width="7.85546875" style="1" customWidth="1"/>
    <col min="7719" max="7719" width="8.7109375" style="1" customWidth="1"/>
    <col min="7720" max="7723" width="7.85546875" style="1" customWidth="1"/>
    <col min="7724" max="7725" width="8.7109375" style="1" customWidth="1"/>
    <col min="7726" max="7728" width="7.85546875" style="1" customWidth="1"/>
    <col min="7729" max="7729" width="9" style="1" customWidth="1"/>
    <col min="7730" max="7730" width="7.85546875" style="1" customWidth="1"/>
    <col min="7731" max="7732" width="8.7109375" style="1" customWidth="1"/>
    <col min="7733" max="7734" width="7.85546875" style="1" customWidth="1"/>
    <col min="7735" max="7735" width="8.7109375" style="1" customWidth="1"/>
    <col min="7736" max="7740" width="7.85546875" style="1" customWidth="1"/>
    <col min="7741" max="7741" width="8.7109375" style="1" customWidth="1"/>
    <col min="7742" max="7744" width="7.85546875" style="1" customWidth="1"/>
    <col min="7745" max="7745" width="8.7109375" style="1" customWidth="1"/>
    <col min="7746" max="7747" width="7.85546875" style="1" customWidth="1"/>
    <col min="7748" max="7749" width="8.7109375" style="1" customWidth="1"/>
    <col min="7750" max="7751" width="7.85546875" style="1" customWidth="1"/>
    <col min="7752" max="7752" width="9" style="1" customWidth="1"/>
    <col min="7753" max="7754" width="7.85546875" style="1" customWidth="1"/>
    <col min="7755" max="7755" width="8.7109375" style="1" customWidth="1"/>
    <col min="7756" max="7764" width="7.85546875" style="1" customWidth="1"/>
    <col min="7765" max="7765" width="8.7109375" style="1" customWidth="1"/>
    <col min="7766" max="7772" width="7.85546875" style="1" customWidth="1"/>
    <col min="7773" max="7774" width="8.7109375" style="1" customWidth="1"/>
    <col min="7775" max="7776" width="7.85546875" style="1" customWidth="1"/>
    <col min="7777" max="7777" width="9" style="1" customWidth="1"/>
    <col min="7778" max="7779" width="7.85546875" style="1" customWidth="1"/>
    <col min="7780" max="7781" width="8.7109375" style="1" customWidth="1"/>
    <col min="7782" max="7782" width="7.85546875" style="1" customWidth="1"/>
    <col min="7783" max="7783" width="8.7109375" style="1" customWidth="1"/>
    <col min="7784" max="7790" width="7.85546875" style="1" customWidth="1"/>
    <col min="7791" max="7791" width="8.7109375" style="1" customWidth="1"/>
    <col min="7792" max="7794" width="7.85546875" style="1" customWidth="1"/>
    <col min="7795" max="7795" width="8.7109375" style="1" customWidth="1"/>
    <col min="7796" max="7798" width="7.85546875" style="1" customWidth="1"/>
    <col min="7799" max="7799" width="8.7109375" style="1" customWidth="1"/>
    <col min="7800" max="7800" width="10" style="1" customWidth="1"/>
    <col min="7801" max="7805" width="7.85546875" style="1" customWidth="1"/>
    <col min="7806" max="7806" width="9" style="1" customWidth="1"/>
    <col min="7807" max="7809" width="7.85546875" style="1" customWidth="1"/>
    <col min="7810" max="7810" width="8.7109375" style="1" customWidth="1"/>
    <col min="7811" max="7818" width="7.85546875" style="1" customWidth="1"/>
    <col min="7819" max="7819" width="8.7109375" style="1" customWidth="1"/>
    <col min="7820" max="7824" width="7.85546875" style="1" customWidth="1"/>
    <col min="7825" max="7825" width="8.7109375" style="1" customWidth="1"/>
    <col min="7826" max="7828" width="7.85546875" style="1" customWidth="1"/>
    <col min="7829" max="7829" width="9" style="1" customWidth="1"/>
    <col min="7830" max="7831" width="7.85546875" style="1" customWidth="1"/>
    <col min="7832" max="7833" width="8.7109375" style="1" customWidth="1"/>
    <col min="7834" max="7835" width="7.85546875" style="1" customWidth="1"/>
    <col min="7836" max="7836" width="8.7109375" style="1" customWidth="1"/>
    <col min="7837" max="7841" width="7.85546875" style="1" customWidth="1"/>
    <col min="7842" max="7842" width="8.7109375" style="1" customWidth="1"/>
    <col min="7843" max="7845" width="7.85546875" style="1" customWidth="1"/>
    <col min="7846" max="7846" width="8.7109375" style="1" customWidth="1"/>
    <col min="7847" max="7849" width="7.85546875" style="1" customWidth="1"/>
    <col min="7850" max="7850" width="8.7109375" style="1" customWidth="1"/>
    <col min="7851" max="7851" width="10" style="1" customWidth="1"/>
    <col min="7852" max="7884" width="9.140625" style="1"/>
    <col min="7885" max="7885" width="24.85546875" style="1" bestFit="1" customWidth="1"/>
    <col min="7886" max="7888" width="7" style="1" customWidth="1"/>
    <col min="7889" max="7889" width="8" style="1" customWidth="1"/>
    <col min="7890" max="7891" width="7.85546875" style="1" customWidth="1"/>
    <col min="7892" max="7892" width="7" style="1" customWidth="1"/>
    <col min="7893" max="7894" width="7.85546875" style="1" customWidth="1"/>
    <col min="7895" max="7895" width="8.7109375" style="1" customWidth="1"/>
    <col min="7896" max="7900" width="7.85546875" style="1" customWidth="1"/>
    <col min="7901" max="7901" width="8.7109375" style="1" customWidth="1"/>
    <col min="7902" max="7904" width="7.85546875" style="1" customWidth="1"/>
    <col min="7905" max="7905" width="8.7109375" style="1" customWidth="1"/>
    <col min="7906" max="7907" width="7.85546875" style="1" customWidth="1"/>
    <col min="7908" max="7908" width="8.7109375" style="1" customWidth="1"/>
    <col min="7909" max="7909" width="10" style="1" customWidth="1"/>
    <col min="7910" max="7911" width="7.85546875" style="1" customWidth="1"/>
    <col min="7912" max="7912" width="9" style="1" customWidth="1"/>
    <col min="7913" max="7914" width="7.85546875" style="1" customWidth="1"/>
    <col min="7915" max="7915" width="8.7109375" style="1" customWidth="1"/>
    <col min="7916" max="7924" width="7.85546875" style="1" customWidth="1"/>
    <col min="7925" max="7925" width="8.7109375" style="1" customWidth="1"/>
    <col min="7926" max="7931" width="7.85546875" style="1" customWidth="1"/>
    <col min="7932" max="7932" width="8.7109375" style="1" customWidth="1"/>
    <col min="7933" max="7933" width="10" style="1" customWidth="1"/>
    <col min="7934" max="7935" width="7.85546875" style="1" customWidth="1"/>
    <col min="7936" max="7936" width="9" style="1" customWidth="1"/>
    <col min="7937" max="7937" width="7.85546875" style="1" customWidth="1"/>
    <col min="7938" max="7939" width="8.7109375" style="1" customWidth="1"/>
    <col min="7940" max="7940" width="7.85546875" style="1" customWidth="1"/>
    <col min="7941" max="7941" width="8.7109375" style="1" customWidth="1"/>
    <col min="7942" max="7948" width="7.85546875" style="1" customWidth="1"/>
    <col min="7949" max="7949" width="8.7109375" style="1" customWidth="1"/>
    <col min="7950" max="7952" width="7.85546875" style="1" customWidth="1"/>
    <col min="7953" max="7953" width="8.7109375" style="1" customWidth="1"/>
    <col min="7954" max="7955" width="7.85546875" style="1" customWidth="1"/>
    <col min="7956" max="7956" width="8.7109375" style="1" customWidth="1"/>
    <col min="7957" max="7957" width="10" style="1" customWidth="1"/>
    <col min="7958" max="7962" width="7.85546875" style="1" customWidth="1"/>
    <col min="7963" max="7963" width="9" style="1" customWidth="1"/>
    <col min="7964" max="7965" width="7.85546875" style="1" customWidth="1"/>
    <col min="7966" max="7966" width="10" style="1" customWidth="1"/>
    <col min="7967" max="7972" width="7.85546875" style="1" customWidth="1"/>
    <col min="7973" max="7973" width="8.7109375" style="1" customWidth="1"/>
    <col min="7974" max="7974" width="7.85546875" style="1" customWidth="1"/>
    <col min="7975" max="7975" width="8.7109375" style="1" customWidth="1"/>
    <col min="7976" max="7979" width="7.85546875" style="1" customWidth="1"/>
    <col min="7980" max="7981" width="8.7109375" style="1" customWidth="1"/>
    <col min="7982" max="7984" width="7.85546875" style="1" customWidth="1"/>
    <col min="7985" max="7985" width="9" style="1" customWidth="1"/>
    <col min="7986" max="7986" width="7.85546875" style="1" customWidth="1"/>
    <col min="7987" max="7988" width="8.7109375" style="1" customWidth="1"/>
    <col min="7989" max="7990" width="7.85546875" style="1" customWidth="1"/>
    <col min="7991" max="7991" width="8.7109375" style="1" customWidth="1"/>
    <col min="7992" max="7996" width="7.85546875" style="1" customWidth="1"/>
    <col min="7997" max="7997" width="8.7109375" style="1" customWidth="1"/>
    <col min="7998" max="8000" width="7.85546875" style="1" customWidth="1"/>
    <col min="8001" max="8001" width="8.7109375" style="1" customWidth="1"/>
    <col min="8002" max="8003" width="7.85546875" style="1" customWidth="1"/>
    <col min="8004" max="8005" width="8.7109375" style="1" customWidth="1"/>
    <col min="8006" max="8007" width="7.85546875" style="1" customWidth="1"/>
    <col min="8008" max="8008" width="9" style="1" customWidth="1"/>
    <col min="8009" max="8010" width="7.85546875" style="1" customWidth="1"/>
    <col min="8011" max="8011" width="8.7109375" style="1" customWidth="1"/>
    <col min="8012" max="8020" width="7.85546875" style="1" customWidth="1"/>
    <col min="8021" max="8021" width="8.7109375" style="1" customWidth="1"/>
    <col min="8022" max="8028" width="7.85546875" style="1" customWidth="1"/>
    <col min="8029" max="8030" width="8.7109375" style="1" customWidth="1"/>
    <col min="8031" max="8032" width="7.85546875" style="1" customWidth="1"/>
    <col min="8033" max="8033" width="9" style="1" customWidth="1"/>
    <col min="8034" max="8035" width="7.85546875" style="1" customWidth="1"/>
    <col min="8036" max="8037" width="8.7109375" style="1" customWidth="1"/>
    <col min="8038" max="8038" width="7.85546875" style="1" customWidth="1"/>
    <col min="8039" max="8039" width="8.7109375" style="1" customWidth="1"/>
    <col min="8040" max="8046" width="7.85546875" style="1" customWidth="1"/>
    <col min="8047" max="8047" width="8.7109375" style="1" customWidth="1"/>
    <col min="8048" max="8050" width="7.85546875" style="1" customWidth="1"/>
    <col min="8051" max="8051" width="8.7109375" style="1" customWidth="1"/>
    <col min="8052" max="8054" width="7.85546875" style="1" customWidth="1"/>
    <col min="8055" max="8055" width="8.7109375" style="1" customWidth="1"/>
    <col min="8056" max="8056" width="10" style="1" customWidth="1"/>
    <col min="8057" max="8061" width="7.85546875" style="1" customWidth="1"/>
    <col min="8062" max="8062" width="9" style="1" customWidth="1"/>
    <col min="8063" max="8065" width="7.85546875" style="1" customWidth="1"/>
    <col min="8066" max="8066" width="8.7109375" style="1" customWidth="1"/>
    <col min="8067" max="8074" width="7.85546875" style="1" customWidth="1"/>
    <col min="8075" max="8075" width="8.7109375" style="1" customWidth="1"/>
    <col min="8076" max="8080" width="7.85546875" style="1" customWidth="1"/>
    <col min="8081" max="8081" width="8.7109375" style="1" customWidth="1"/>
    <col min="8082" max="8084" width="7.85546875" style="1" customWidth="1"/>
    <col min="8085" max="8085" width="9" style="1" customWidth="1"/>
    <col min="8086" max="8087" width="7.85546875" style="1" customWidth="1"/>
    <col min="8088" max="8089" width="8.7109375" style="1" customWidth="1"/>
    <col min="8090" max="8091" width="7.85546875" style="1" customWidth="1"/>
    <col min="8092" max="8092" width="8.7109375" style="1" customWidth="1"/>
    <col min="8093" max="8097" width="7.85546875" style="1" customWidth="1"/>
    <col min="8098" max="8098" width="8.7109375" style="1" customWidth="1"/>
    <col min="8099" max="8101" width="7.85546875" style="1" customWidth="1"/>
    <col min="8102" max="8102" width="8.7109375" style="1" customWidth="1"/>
    <col min="8103" max="8105" width="7.85546875" style="1" customWidth="1"/>
    <col min="8106" max="8106" width="8.7109375" style="1" customWidth="1"/>
    <col min="8107" max="8107" width="10" style="1" customWidth="1"/>
    <col min="8108" max="8140" width="9.140625" style="1"/>
    <col min="8141" max="8141" width="24.85546875" style="1" bestFit="1" customWidth="1"/>
    <col min="8142" max="8144" width="7" style="1" customWidth="1"/>
    <col min="8145" max="8145" width="8" style="1" customWidth="1"/>
    <col min="8146" max="8147" width="7.85546875" style="1" customWidth="1"/>
    <col min="8148" max="8148" width="7" style="1" customWidth="1"/>
    <col min="8149" max="8150" width="7.85546875" style="1" customWidth="1"/>
    <col min="8151" max="8151" width="8.7109375" style="1" customWidth="1"/>
    <col min="8152" max="8156" width="7.85546875" style="1" customWidth="1"/>
    <col min="8157" max="8157" width="8.7109375" style="1" customWidth="1"/>
    <col min="8158" max="8160" width="7.85546875" style="1" customWidth="1"/>
    <col min="8161" max="8161" width="8.7109375" style="1" customWidth="1"/>
    <col min="8162" max="8163" width="7.85546875" style="1" customWidth="1"/>
    <col min="8164" max="8164" width="8.7109375" style="1" customWidth="1"/>
    <col min="8165" max="8165" width="10" style="1" customWidth="1"/>
    <col min="8166" max="8167" width="7.85546875" style="1" customWidth="1"/>
    <col min="8168" max="8168" width="9" style="1" customWidth="1"/>
    <col min="8169" max="8170" width="7.85546875" style="1" customWidth="1"/>
    <col min="8171" max="8171" width="8.7109375" style="1" customWidth="1"/>
    <col min="8172" max="8180" width="7.85546875" style="1" customWidth="1"/>
    <col min="8181" max="8181" width="8.7109375" style="1" customWidth="1"/>
    <col min="8182" max="8187" width="7.85546875" style="1" customWidth="1"/>
    <col min="8188" max="8188" width="8.7109375" style="1" customWidth="1"/>
    <col min="8189" max="8189" width="10" style="1" customWidth="1"/>
    <col min="8190" max="8191" width="7.85546875" style="1" customWidth="1"/>
    <col min="8192" max="8192" width="9" style="1" customWidth="1"/>
    <col min="8193" max="8193" width="7.85546875" style="1" customWidth="1"/>
    <col min="8194" max="8195" width="8.7109375" style="1" customWidth="1"/>
    <col min="8196" max="8196" width="7.85546875" style="1" customWidth="1"/>
    <col min="8197" max="8197" width="8.7109375" style="1" customWidth="1"/>
    <col min="8198" max="8204" width="7.85546875" style="1" customWidth="1"/>
    <col min="8205" max="8205" width="8.7109375" style="1" customWidth="1"/>
    <col min="8206" max="8208" width="7.85546875" style="1" customWidth="1"/>
    <col min="8209" max="8209" width="8.7109375" style="1" customWidth="1"/>
    <col min="8210" max="8211" width="7.85546875" style="1" customWidth="1"/>
    <col min="8212" max="8212" width="8.7109375" style="1" customWidth="1"/>
    <col min="8213" max="8213" width="10" style="1" customWidth="1"/>
    <col min="8214" max="8218" width="7.85546875" style="1" customWidth="1"/>
    <col min="8219" max="8219" width="9" style="1" customWidth="1"/>
    <col min="8220" max="8221" width="7.85546875" style="1" customWidth="1"/>
    <col min="8222" max="8222" width="10" style="1" customWidth="1"/>
    <col min="8223" max="8228" width="7.85546875" style="1" customWidth="1"/>
    <col min="8229" max="8229" width="8.7109375" style="1" customWidth="1"/>
    <col min="8230" max="8230" width="7.85546875" style="1" customWidth="1"/>
    <col min="8231" max="8231" width="8.7109375" style="1" customWidth="1"/>
    <col min="8232" max="8235" width="7.85546875" style="1" customWidth="1"/>
    <col min="8236" max="8237" width="8.7109375" style="1" customWidth="1"/>
    <col min="8238" max="8240" width="7.85546875" style="1" customWidth="1"/>
    <col min="8241" max="8241" width="9" style="1" customWidth="1"/>
    <col min="8242" max="8242" width="7.85546875" style="1" customWidth="1"/>
    <col min="8243" max="8244" width="8.7109375" style="1" customWidth="1"/>
    <col min="8245" max="8246" width="7.85546875" style="1" customWidth="1"/>
    <col min="8247" max="8247" width="8.7109375" style="1" customWidth="1"/>
    <col min="8248" max="8252" width="7.85546875" style="1" customWidth="1"/>
    <col min="8253" max="8253" width="8.7109375" style="1" customWidth="1"/>
    <col min="8254" max="8256" width="7.85546875" style="1" customWidth="1"/>
    <col min="8257" max="8257" width="8.7109375" style="1" customWidth="1"/>
    <col min="8258" max="8259" width="7.85546875" style="1" customWidth="1"/>
    <col min="8260" max="8261" width="8.7109375" style="1" customWidth="1"/>
    <col min="8262" max="8263" width="7.85546875" style="1" customWidth="1"/>
    <col min="8264" max="8264" width="9" style="1" customWidth="1"/>
    <col min="8265" max="8266" width="7.85546875" style="1" customWidth="1"/>
    <col min="8267" max="8267" width="8.7109375" style="1" customWidth="1"/>
    <col min="8268" max="8276" width="7.85546875" style="1" customWidth="1"/>
    <col min="8277" max="8277" width="8.7109375" style="1" customWidth="1"/>
    <col min="8278" max="8284" width="7.85546875" style="1" customWidth="1"/>
    <col min="8285" max="8286" width="8.7109375" style="1" customWidth="1"/>
    <col min="8287" max="8288" width="7.85546875" style="1" customWidth="1"/>
    <col min="8289" max="8289" width="9" style="1" customWidth="1"/>
    <col min="8290" max="8291" width="7.85546875" style="1" customWidth="1"/>
    <col min="8292" max="8293" width="8.7109375" style="1" customWidth="1"/>
    <col min="8294" max="8294" width="7.85546875" style="1" customWidth="1"/>
    <col min="8295" max="8295" width="8.7109375" style="1" customWidth="1"/>
    <col min="8296" max="8302" width="7.85546875" style="1" customWidth="1"/>
    <col min="8303" max="8303" width="8.7109375" style="1" customWidth="1"/>
    <col min="8304" max="8306" width="7.85546875" style="1" customWidth="1"/>
    <col min="8307" max="8307" width="8.7109375" style="1" customWidth="1"/>
    <col min="8308" max="8310" width="7.85546875" style="1" customWidth="1"/>
    <col min="8311" max="8311" width="8.7109375" style="1" customWidth="1"/>
    <col min="8312" max="8312" width="10" style="1" customWidth="1"/>
    <col min="8313" max="8317" width="7.85546875" style="1" customWidth="1"/>
    <col min="8318" max="8318" width="9" style="1" customWidth="1"/>
    <col min="8319" max="8321" width="7.85546875" style="1" customWidth="1"/>
    <col min="8322" max="8322" width="8.7109375" style="1" customWidth="1"/>
    <col min="8323" max="8330" width="7.85546875" style="1" customWidth="1"/>
    <col min="8331" max="8331" width="8.7109375" style="1" customWidth="1"/>
    <col min="8332" max="8336" width="7.85546875" style="1" customWidth="1"/>
    <col min="8337" max="8337" width="8.7109375" style="1" customWidth="1"/>
    <col min="8338" max="8340" width="7.85546875" style="1" customWidth="1"/>
    <col min="8341" max="8341" width="9" style="1" customWidth="1"/>
    <col min="8342" max="8343" width="7.85546875" style="1" customWidth="1"/>
    <col min="8344" max="8345" width="8.7109375" style="1" customWidth="1"/>
    <col min="8346" max="8347" width="7.85546875" style="1" customWidth="1"/>
    <col min="8348" max="8348" width="8.7109375" style="1" customWidth="1"/>
    <col min="8349" max="8353" width="7.85546875" style="1" customWidth="1"/>
    <col min="8354" max="8354" width="8.7109375" style="1" customWidth="1"/>
    <col min="8355" max="8357" width="7.85546875" style="1" customWidth="1"/>
    <col min="8358" max="8358" width="8.7109375" style="1" customWidth="1"/>
    <col min="8359" max="8361" width="7.85546875" style="1" customWidth="1"/>
    <col min="8362" max="8362" width="8.7109375" style="1" customWidth="1"/>
    <col min="8363" max="8363" width="10" style="1" customWidth="1"/>
    <col min="8364" max="8396" width="9.140625" style="1"/>
    <col min="8397" max="8397" width="24.85546875" style="1" bestFit="1" customWidth="1"/>
    <col min="8398" max="8400" width="7" style="1" customWidth="1"/>
    <col min="8401" max="8401" width="8" style="1" customWidth="1"/>
    <col min="8402" max="8403" width="7.85546875" style="1" customWidth="1"/>
    <col min="8404" max="8404" width="7" style="1" customWidth="1"/>
    <col min="8405" max="8406" width="7.85546875" style="1" customWidth="1"/>
    <col min="8407" max="8407" width="8.7109375" style="1" customWidth="1"/>
    <col min="8408" max="8412" width="7.85546875" style="1" customWidth="1"/>
    <col min="8413" max="8413" width="8.7109375" style="1" customWidth="1"/>
    <col min="8414" max="8416" width="7.85546875" style="1" customWidth="1"/>
    <col min="8417" max="8417" width="8.7109375" style="1" customWidth="1"/>
    <col min="8418" max="8419" width="7.85546875" style="1" customWidth="1"/>
    <col min="8420" max="8420" width="8.7109375" style="1" customWidth="1"/>
    <col min="8421" max="8421" width="10" style="1" customWidth="1"/>
    <col min="8422" max="8423" width="7.85546875" style="1" customWidth="1"/>
    <col min="8424" max="8424" width="9" style="1" customWidth="1"/>
    <col min="8425" max="8426" width="7.85546875" style="1" customWidth="1"/>
    <col min="8427" max="8427" width="8.7109375" style="1" customWidth="1"/>
    <col min="8428" max="8436" width="7.85546875" style="1" customWidth="1"/>
    <col min="8437" max="8437" width="8.7109375" style="1" customWidth="1"/>
    <col min="8438" max="8443" width="7.85546875" style="1" customWidth="1"/>
    <col min="8444" max="8444" width="8.7109375" style="1" customWidth="1"/>
    <col min="8445" max="8445" width="10" style="1" customWidth="1"/>
    <col min="8446" max="8447" width="7.85546875" style="1" customWidth="1"/>
    <col min="8448" max="8448" width="9" style="1" customWidth="1"/>
    <col min="8449" max="8449" width="7.85546875" style="1" customWidth="1"/>
    <col min="8450" max="8451" width="8.7109375" style="1" customWidth="1"/>
    <col min="8452" max="8452" width="7.85546875" style="1" customWidth="1"/>
    <col min="8453" max="8453" width="8.7109375" style="1" customWidth="1"/>
    <col min="8454" max="8460" width="7.85546875" style="1" customWidth="1"/>
    <col min="8461" max="8461" width="8.7109375" style="1" customWidth="1"/>
    <col min="8462" max="8464" width="7.85546875" style="1" customWidth="1"/>
    <col min="8465" max="8465" width="8.7109375" style="1" customWidth="1"/>
    <col min="8466" max="8467" width="7.85546875" style="1" customWidth="1"/>
    <col min="8468" max="8468" width="8.7109375" style="1" customWidth="1"/>
    <col min="8469" max="8469" width="10" style="1" customWidth="1"/>
    <col min="8470" max="8474" width="7.85546875" style="1" customWidth="1"/>
    <col min="8475" max="8475" width="9" style="1" customWidth="1"/>
    <col min="8476" max="8477" width="7.85546875" style="1" customWidth="1"/>
    <col min="8478" max="8478" width="10" style="1" customWidth="1"/>
    <col min="8479" max="8484" width="7.85546875" style="1" customWidth="1"/>
    <col min="8485" max="8485" width="8.7109375" style="1" customWidth="1"/>
    <col min="8486" max="8486" width="7.85546875" style="1" customWidth="1"/>
    <col min="8487" max="8487" width="8.7109375" style="1" customWidth="1"/>
    <col min="8488" max="8491" width="7.85546875" style="1" customWidth="1"/>
    <col min="8492" max="8493" width="8.7109375" style="1" customWidth="1"/>
    <col min="8494" max="8496" width="7.85546875" style="1" customWidth="1"/>
    <col min="8497" max="8497" width="9" style="1" customWidth="1"/>
    <col min="8498" max="8498" width="7.85546875" style="1" customWidth="1"/>
    <col min="8499" max="8500" width="8.7109375" style="1" customWidth="1"/>
    <col min="8501" max="8502" width="7.85546875" style="1" customWidth="1"/>
    <col min="8503" max="8503" width="8.7109375" style="1" customWidth="1"/>
    <col min="8504" max="8508" width="7.85546875" style="1" customWidth="1"/>
    <col min="8509" max="8509" width="8.7109375" style="1" customWidth="1"/>
    <col min="8510" max="8512" width="7.85546875" style="1" customWidth="1"/>
    <col min="8513" max="8513" width="8.7109375" style="1" customWidth="1"/>
    <col min="8514" max="8515" width="7.85546875" style="1" customWidth="1"/>
    <col min="8516" max="8517" width="8.7109375" style="1" customWidth="1"/>
    <col min="8518" max="8519" width="7.85546875" style="1" customWidth="1"/>
    <col min="8520" max="8520" width="9" style="1" customWidth="1"/>
    <col min="8521" max="8522" width="7.85546875" style="1" customWidth="1"/>
    <col min="8523" max="8523" width="8.7109375" style="1" customWidth="1"/>
    <col min="8524" max="8532" width="7.85546875" style="1" customWidth="1"/>
    <col min="8533" max="8533" width="8.7109375" style="1" customWidth="1"/>
    <col min="8534" max="8540" width="7.85546875" style="1" customWidth="1"/>
    <col min="8541" max="8542" width="8.7109375" style="1" customWidth="1"/>
    <col min="8543" max="8544" width="7.85546875" style="1" customWidth="1"/>
    <col min="8545" max="8545" width="9" style="1" customWidth="1"/>
    <col min="8546" max="8547" width="7.85546875" style="1" customWidth="1"/>
    <col min="8548" max="8549" width="8.7109375" style="1" customWidth="1"/>
    <col min="8550" max="8550" width="7.85546875" style="1" customWidth="1"/>
    <col min="8551" max="8551" width="8.7109375" style="1" customWidth="1"/>
    <col min="8552" max="8558" width="7.85546875" style="1" customWidth="1"/>
    <col min="8559" max="8559" width="8.7109375" style="1" customWidth="1"/>
    <col min="8560" max="8562" width="7.85546875" style="1" customWidth="1"/>
    <col min="8563" max="8563" width="8.7109375" style="1" customWidth="1"/>
    <col min="8564" max="8566" width="7.85546875" style="1" customWidth="1"/>
    <col min="8567" max="8567" width="8.7109375" style="1" customWidth="1"/>
    <col min="8568" max="8568" width="10" style="1" customWidth="1"/>
    <col min="8569" max="8573" width="7.85546875" style="1" customWidth="1"/>
    <col min="8574" max="8574" width="9" style="1" customWidth="1"/>
    <col min="8575" max="8577" width="7.85546875" style="1" customWidth="1"/>
    <col min="8578" max="8578" width="8.7109375" style="1" customWidth="1"/>
    <col min="8579" max="8586" width="7.85546875" style="1" customWidth="1"/>
    <col min="8587" max="8587" width="8.7109375" style="1" customWidth="1"/>
    <col min="8588" max="8592" width="7.85546875" style="1" customWidth="1"/>
    <col min="8593" max="8593" width="8.7109375" style="1" customWidth="1"/>
    <col min="8594" max="8596" width="7.85546875" style="1" customWidth="1"/>
    <col min="8597" max="8597" width="9" style="1" customWidth="1"/>
    <col min="8598" max="8599" width="7.85546875" style="1" customWidth="1"/>
    <col min="8600" max="8601" width="8.7109375" style="1" customWidth="1"/>
    <col min="8602" max="8603" width="7.85546875" style="1" customWidth="1"/>
    <col min="8604" max="8604" width="8.7109375" style="1" customWidth="1"/>
    <col min="8605" max="8609" width="7.85546875" style="1" customWidth="1"/>
    <col min="8610" max="8610" width="8.7109375" style="1" customWidth="1"/>
    <col min="8611" max="8613" width="7.85546875" style="1" customWidth="1"/>
    <col min="8614" max="8614" width="8.7109375" style="1" customWidth="1"/>
    <col min="8615" max="8617" width="7.85546875" style="1" customWidth="1"/>
    <col min="8618" max="8618" width="8.7109375" style="1" customWidth="1"/>
    <col min="8619" max="8619" width="10" style="1" customWidth="1"/>
    <col min="8620" max="8652" width="9.140625" style="1"/>
    <col min="8653" max="8653" width="24.85546875" style="1" bestFit="1" customWidth="1"/>
    <col min="8654" max="8656" width="7" style="1" customWidth="1"/>
    <col min="8657" max="8657" width="8" style="1" customWidth="1"/>
    <col min="8658" max="8659" width="7.85546875" style="1" customWidth="1"/>
    <col min="8660" max="8660" width="7" style="1" customWidth="1"/>
    <col min="8661" max="8662" width="7.85546875" style="1" customWidth="1"/>
    <col min="8663" max="8663" width="8.7109375" style="1" customWidth="1"/>
    <col min="8664" max="8668" width="7.85546875" style="1" customWidth="1"/>
    <col min="8669" max="8669" width="8.7109375" style="1" customWidth="1"/>
    <col min="8670" max="8672" width="7.85546875" style="1" customWidth="1"/>
    <col min="8673" max="8673" width="8.7109375" style="1" customWidth="1"/>
    <col min="8674" max="8675" width="7.85546875" style="1" customWidth="1"/>
    <col min="8676" max="8676" width="8.7109375" style="1" customWidth="1"/>
    <col min="8677" max="8677" width="10" style="1" customWidth="1"/>
    <col min="8678" max="8679" width="7.85546875" style="1" customWidth="1"/>
    <col min="8680" max="8680" width="9" style="1" customWidth="1"/>
    <col min="8681" max="8682" width="7.85546875" style="1" customWidth="1"/>
    <col min="8683" max="8683" width="8.7109375" style="1" customWidth="1"/>
    <col min="8684" max="8692" width="7.85546875" style="1" customWidth="1"/>
    <col min="8693" max="8693" width="8.7109375" style="1" customWidth="1"/>
    <col min="8694" max="8699" width="7.85546875" style="1" customWidth="1"/>
    <col min="8700" max="8700" width="8.7109375" style="1" customWidth="1"/>
    <col min="8701" max="8701" width="10" style="1" customWidth="1"/>
    <col min="8702" max="8703" width="7.85546875" style="1" customWidth="1"/>
    <col min="8704" max="8704" width="9" style="1" customWidth="1"/>
    <col min="8705" max="8705" width="7.85546875" style="1" customWidth="1"/>
    <col min="8706" max="8707" width="8.7109375" style="1" customWidth="1"/>
    <col min="8708" max="8708" width="7.85546875" style="1" customWidth="1"/>
    <col min="8709" max="8709" width="8.7109375" style="1" customWidth="1"/>
    <col min="8710" max="8716" width="7.85546875" style="1" customWidth="1"/>
    <col min="8717" max="8717" width="8.7109375" style="1" customWidth="1"/>
    <col min="8718" max="8720" width="7.85546875" style="1" customWidth="1"/>
    <col min="8721" max="8721" width="8.7109375" style="1" customWidth="1"/>
    <col min="8722" max="8723" width="7.85546875" style="1" customWidth="1"/>
    <col min="8724" max="8724" width="8.7109375" style="1" customWidth="1"/>
    <col min="8725" max="8725" width="10" style="1" customWidth="1"/>
    <col min="8726" max="8730" width="7.85546875" style="1" customWidth="1"/>
    <col min="8731" max="8731" width="9" style="1" customWidth="1"/>
    <col min="8732" max="8733" width="7.85546875" style="1" customWidth="1"/>
    <col min="8734" max="8734" width="10" style="1" customWidth="1"/>
    <col min="8735" max="8740" width="7.85546875" style="1" customWidth="1"/>
    <col min="8741" max="8741" width="8.7109375" style="1" customWidth="1"/>
    <col min="8742" max="8742" width="7.85546875" style="1" customWidth="1"/>
    <col min="8743" max="8743" width="8.7109375" style="1" customWidth="1"/>
    <col min="8744" max="8747" width="7.85546875" style="1" customWidth="1"/>
    <col min="8748" max="8749" width="8.7109375" style="1" customWidth="1"/>
    <col min="8750" max="8752" width="7.85546875" style="1" customWidth="1"/>
    <col min="8753" max="8753" width="9" style="1" customWidth="1"/>
    <col min="8754" max="8754" width="7.85546875" style="1" customWidth="1"/>
    <col min="8755" max="8756" width="8.7109375" style="1" customWidth="1"/>
    <col min="8757" max="8758" width="7.85546875" style="1" customWidth="1"/>
    <col min="8759" max="8759" width="8.7109375" style="1" customWidth="1"/>
    <col min="8760" max="8764" width="7.85546875" style="1" customWidth="1"/>
    <col min="8765" max="8765" width="8.7109375" style="1" customWidth="1"/>
    <col min="8766" max="8768" width="7.85546875" style="1" customWidth="1"/>
    <col min="8769" max="8769" width="8.7109375" style="1" customWidth="1"/>
    <col min="8770" max="8771" width="7.85546875" style="1" customWidth="1"/>
    <col min="8772" max="8773" width="8.7109375" style="1" customWidth="1"/>
    <col min="8774" max="8775" width="7.85546875" style="1" customWidth="1"/>
    <col min="8776" max="8776" width="9" style="1" customWidth="1"/>
    <col min="8777" max="8778" width="7.85546875" style="1" customWidth="1"/>
    <col min="8779" max="8779" width="8.7109375" style="1" customWidth="1"/>
    <col min="8780" max="8788" width="7.85546875" style="1" customWidth="1"/>
    <col min="8789" max="8789" width="8.7109375" style="1" customWidth="1"/>
    <col min="8790" max="8796" width="7.85546875" style="1" customWidth="1"/>
    <col min="8797" max="8798" width="8.7109375" style="1" customWidth="1"/>
    <col min="8799" max="8800" width="7.85546875" style="1" customWidth="1"/>
    <col min="8801" max="8801" width="9" style="1" customWidth="1"/>
    <col min="8802" max="8803" width="7.85546875" style="1" customWidth="1"/>
    <col min="8804" max="8805" width="8.7109375" style="1" customWidth="1"/>
    <col min="8806" max="8806" width="7.85546875" style="1" customWidth="1"/>
    <col min="8807" max="8807" width="8.7109375" style="1" customWidth="1"/>
    <col min="8808" max="8814" width="7.85546875" style="1" customWidth="1"/>
    <col min="8815" max="8815" width="8.7109375" style="1" customWidth="1"/>
    <col min="8816" max="8818" width="7.85546875" style="1" customWidth="1"/>
    <col min="8819" max="8819" width="8.7109375" style="1" customWidth="1"/>
    <col min="8820" max="8822" width="7.85546875" style="1" customWidth="1"/>
    <col min="8823" max="8823" width="8.7109375" style="1" customWidth="1"/>
    <col min="8824" max="8824" width="10" style="1" customWidth="1"/>
    <col min="8825" max="8829" width="7.85546875" style="1" customWidth="1"/>
    <col min="8830" max="8830" width="9" style="1" customWidth="1"/>
    <col min="8831" max="8833" width="7.85546875" style="1" customWidth="1"/>
    <col min="8834" max="8834" width="8.7109375" style="1" customWidth="1"/>
    <col min="8835" max="8842" width="7.85546875" style="1" customWidth="1"/>
    <col min="8843" max="8843" width="8.7109375" style="1" customWidth="1"/>
    <col min="8844" max="8848" width="7.85546875" style="1" customWidth="1"/>
    <col min="8849" max="8849" width="8.7109375" style="1" customWidth="1"/>
    <col min="8850" max="8852" width="7.85546875" style="1" customWidth="1"/>
    <col min="8853" max="8853" width="9" style="1" customWidth="1"/>
    <col min="8854" max="8855" width="7.85546875" style="1" customWidth="1"/>
    <col min="8856" max="8857" width="8.7109375" style="1" customWidth="1"/>
    <col min="8858" max="8859" width="7.85546875" style="1" customWidth="1"/>
    <col min="8860" max="8860" width="8.7109375" style="1" customWidth="1"/>
    <col min="8861" max="8865" width="7.85546875" style="1" customWidth="1"/>
    <col min="8866" max="8866" width="8.7109375" style="1" customWidth="1"/>
    <col min="8867" max="8869" width="7.85546875" style="1" customWidth="1"/>
    <col min="8870" max="8870" width="8.7109375" style="1" customWidth="1"/>
    <col min="8871" max="8873" width="7.85546875" style="1" customWidth="1"/>
    <col min="8874" max="8874" width="8.7109375" style="1" customWidth="1"/>
    <col min="8875" max="8875" width="10" style="1" customWidth="1"/>
    <col min="8876" max="8908" width="9.140625" style="1"/>
    <col min="8909" max="8909" width="24.85546875" style="1" bestFit="1" customWidth="1"/>
    <col min="8910" max="8912" width="7" style="1" customWidth="1"/>
    <col min="8913" max="8913" width="8" style="1" customWidth="1"/>
    <col min="8914" max="8915" width="7.85546875" style="1" customWidth="1"/>
    <col min="8916" max="8916" width="7" style="1" customWidth="1"/>
    <col min="8917" max="8918" width="7.85546875" style="1" customWidth="1"/>
    <col min="8919" max="8919" width="8.7109375" style="1" customWidth="1"/>
    <col min="8920" max="8924" width="7.85546875" style="1" customWidth="1"/>
    <col min="8925" max="8925" width="8.7109375" style="1" customWidth="1"/>
    <col min="8926" max="8928" width="7.85546875" style="1" customWidth="1"/>
    <col min="8929" max="8929" width="8.7109375" style="1" customWidth="1"/>
    <col min="8930" max="8931" width="7.85546875" style="1" customWidth="1"/>
    <col min="8932" max="8932" width="8.7109375" style="1" customWidth="1"/>
    <col min="8933" max="8933" width="10" style="1" customWidth="1"/>
    <col min="8934" max="8935" width="7.85546875" style="1" customWidth="1"/>
    <col min="8936" max="8936" width="9" style="1" customWidth="1"/>
    <col min="8937" max="8938" width="7.85546875" style="1" customWidth="1"/>
    <col min="8939" max="8939" width="8.7109375" style="1" customWidth="1"/>
    <col min="8940" max="8948" width="7.85546875" style="1" customWidth="1"/>
    <col min="8949" max="8949" width="8.7109375" style="1" customWidth="1"/>
    <col min="8950" max="8955" width="7.85546875" style="1" customWidth="1"/>
    <col min="8956" max="8956" width="8.7109375" style="1" customWidth="1"/>
    <col min="8957" max="8957" width="10" style="1" customWidth="1"/>
    <col min="8958" max="8959" width="7.85546875" style="1" customWidth="1"/>
    <col min="8960" max="8960" width="9" style="1" customWidth="1"/>
    <col min="8961" max="8961" width="7.85546875" style="1" customWidth="1"/>
    <col min="8962" max="8963" width="8.7109375" style="1" customWidth="1"/>
    <col min="8964" max="8964" width="7.85546875" style="1" customWidth="1"/>
    <col min="8965" max="8965" width="8.7109375" style="1" customWidth="1"/>
    <col min="8966" max="8972" width="7.85546875" style="1" customWidth="1"/>
    <col min="8973" max="8973" width="8.7109375" style="1" customWidth="1"/>
    <col min="8974" max="8976" width="7.85546875" style="1" customWidth="1"/>
    <col min="8977" max="8977" width="8.7109375" style="1" customWidth="1"/>
    <col min="8978" max="8979" width="7.85546875" style="1" customWidth="1"/>
    <col min="8980" max="8980" width="8.7109375" style="1" customWidth="1"/>
    <col min="8981" max="8981" width="10" style="1" customWidth="1"/>
    <col min="8982" max="8986" width="7.85546875" style="1" customWidth="1"/>
    <col min="8987" max="8987" width="9" style="1" customWidth="1"/>
    <col min="8988" max="8989" width="7.85546875" style="1" customWidth="1"/>
    <col min="8990" max="8990" width="10" style="1" customWidth="1"/>
    <col min="8991" max="8996" width="7.85546875" style="1" customWidth="1"/>
    <col min="8997" max="8997" width="8.7109375" style="1" customWidth="1"/>
    <col min="8998" max="8998" width="7.85546875" style="1" customWidth="1"/>
    <col min="8999" max="8999" width="8.7109375" style="1" customWidth="1"/>
    <col min="9000" max="9003" width="7.85546875" style="1" customWidth="1"/>
    <col min="9004" max="9005" width="8.7109375" style="1" customWidth="1"/>
    <col min="9006" max="9008" width="7.85546875" style="1" customWidth="1"/>
    <col min="9009" max="9009" width="9" style="1" customWidth="1"/>
    <col min="9010" max="9010" width="7.85546875" style="1" customWidth="1"/>
    <col min="9011" max="9012" width="8.7109375" style="1" customWidth="1"/>
    <col min="9013" max="9014" width="7.85546875" style="1" customWidth="1"/>
    <col min="9015" max="9015" width="8.7109375" style="1" customWidth="1"/>
    <col min="9016" max="9020" width="7.85546875" style="1" customWidth="1"/>
    <col min="9021" max="9021" width="8.7109375" style="1" customWidth="1"/>
    <col min="9022" max="9024" width="7.85546875" style="1" customWidth="1"/>
    <col min="9025" max="9025" width="8.7109375" style="1" customWidth="1"/>
    <col min="9026" max="9027" width="7.85546875" style="1" customWidth="1"/>
    <col min="9028" max="9029" width="8.7109375" style="1" customWidth="1"/>
    <col min="9030" max="9031" width="7.85546875" style="1" customWidth="1"/>
    <col min="9032" max="9032" width="9" style="1" customWidth="1"/>
    <col min="9033" max="9034" width="7.85546875" style="1" customWidth="1"/>
    <col min="9035" max="9035" width="8.7109375" style="1" customWidth="1"/>
    <col min="9036" max="9044" width="7.85546875" style="1" customWidth="1"/>
    <col min="9045" max="9045" width="8.7109375" style="1" customWidth="1"/>
    <col min="9046" max="9052" width="7.85546875" style="1" customWidth="1"/>
    <col min="9053" max="9054" width="8.7109375" style="1" customWidth="1"/>
    <col min="9055" max="9056" width="7.85546875" style="1" customWidth="1"/>
    <col min="9057" max="9057" width="9" style="1" customWidth="1"/>
    <col min="9058" max="9059" width="7.85546875" style="1" customWidth="1"/>
    <col min="9060" max="9061" width="8.7109375" style="1" customWidth="1"/>
    <col min="9062" max="9062" width="7.85546875" style="1" customWidth="1"/>
    <col min="9063" max="9063" width="8.7109375" style="1" customWidth="1"/>
    <col min="9064" max="9070" width="7.85546875" style="1" customWidth="1"/>
    <col min="9071" max="9071" width="8.7109375" style="1" customWidth="1"/>
    <col min="9072" max="9074" width="7.85546875" style="1" customWidth="1"/>
    <col min="9075" max="9075" width="8.7109375" style="1" customWidth="1"/>
    <col min="9076" max="9078" width="7.85546875" style="1" customWidth="1"/>
    <col min="9079" max="9079" width="8.7109375" style="1" customWidth="1"/>
    <col min="9080" max="9080" width="10" style="1" customWidth="1"/>
    <col min="9081" max="9085" width="7.85546875" style="1" customWidth="1"/>
    <col min="9086" max="9086" width="9" style="1" customWidth="1"/>
    <col min="9087" max="9089" width="7.85546875" style="1" customWidth="1"/>
    <col min="9090" max="9090" width="8.7109375" style="1" customWidth="1"/>
    <col min="9091" max="9098" width="7.85546875" style="1" customWidth="1"/>
    <col min="9099" max="9099" width="8.7109375" style="1" customWidth="1"/>
    <col min="9100" max="9104" width="7.85546875" style="1" customWidth="1"/>
    <col min="9105" max="9105" width="8.7109375" style="1" customWidth="1"/>
    <col min="9106" max="9108" width="7.85546875" style="1" customWidth="1"/>
    <col min="9109" max="9109" width="9" style="1" customWidth="1"/>
    <col min="9110" max="9111" width="7.85546875" style="1" customWidth="1"/>
    <col min="9112" max="9113" width="8.7109375" style="1" customWidth="1"/>
    <col min="9114" max="9115" width="7.85546875" style="1" customWidth="1"/>
    <col min="9116" max="9116" width="8.7109375" style="1" customWidth="1"/>
    <col min="9117" max="9121" width="7.85546875" style="1" customWidth="1"/>
    <col min="9122" max="9122" width="8.7109375" style="1" customWidth="1"/>
    <col min="9123" max="9125" width="7.85546875" style="1" customWidth="1"/>
    <col min="9126" max="9126" width="8.7109375" style="1" customWidth="1"/>
    <col min="9127" max="9129" width="7.85546875" style="1" customWidth="1"/>
    <col min="9130" max="9130" width="8.7109375" style="1" customWidth="1"/>
    <col min="9131" max="9131" width="10" style="1" customWidth="1"/>
    <col min="9132" max="9164" width="9.140625" style="1"/>
    <col min="9165" max="9165" width="24.85546875" style="1" bestFit="1" customWidth="1"/>
    <col min="9166" max="9168" width="7" style="1" customWidth="1"/>
    <col min="9169" max="9169" width="8" style="1" customWidth="1"/>
    <col min="9170" max="9171" width="7.85546875" style="1" customWidth="1"/>
    <col min="9172" max="9172" width="7" style="1" customWidth="1"/>
    <col min="9173" max="9174" width="7.85546875" style="1" customWidth="1"/>
    <col min="9175" max="9175" width="8.7109375" style="1" customWidth="1"/>
    <col min="9176" max="9180" width="7.85546875" style="1" customWidth="1"/>
    <col min="9181" max="9181" width="8.7109375" style="1" customWidth="1"/>
    <col min="9182" max="9184" width="7.85546875" style="1" customWidth="1"/>
    <col min="9185" max="9185" width="8.7109375" style="1" customWidth="1"/>
    <col min="9186" max="9187" width="7.85546875" style="1" customWidth="1"/>
    <col min="9188" max="9188" width="8.7109375" style="1" customWidth="1"/>
    <col min="9189" max="9189" width="10" style="1" customWidth="1"/>
    <col min="9190" max="9191" width="7.85546875" style="1" customWidth="1"/>
    <col min="9192" max="9192" width="9" style="1" customWidth="1"/>
    <col min="9193" max="9194" width="7.85546875" style="1" customWidth="1"/>
    <col min="9195" max="9195" width="8.7109375" style="1" customWidth="1"/>
    <col min="9196" max="9204" width="7.85546875" style="1" customWidth="1"/>
    <col min="9205" max="9205" width="8.7109375" style="1" customWidth="1"/>
    <col min="9206" max="9211" width="7.85546875" style="1" customWidth="1"/>
    <col min="9212" max="9212" width="8.7109375" style="1" customWidth="1"/>
    <col min="9213" max="9213" width="10" style="1" customWidth="1"/>
    <col min="9214" max="9215" width="7.85546875" style="1" customWidth="1"/>
    <col min="9216" max="9216" width="9" style="1" customWidth="1"/>
    <col min="9217" max="9217" width="7.85546875" style="1" customWidth="1"/>
    <col min="9218" max="9219" width="8.7109375" style="1" customWidth="1"/>
    <col min="9220" max="9220" width="7.85546875" style="1" customWidth="1"/>
    <col min="9221" max="9221" width="8.7109375" style="1" customWidth="1"/>
    <col min="9222" max="9228" width="7.85546875" style="1" customWidth="1"/>
    <col min="9229" max="9229" width="8.7109375" style="1" customWidth="1"/>
    <col min="9230" max="9232" width="7.85546875" style="1" customWidth="1"/>
    <col min="9233" max="9233" width="8.7109375" style="1" customWidth="1"/>
    <col min="9234" max="9235" width="7.85546875" style="1" customWidth="1"/>
    <col min="9236" max="9236" width="8.7109375" style="1" customWidth="1"/>
    <col min="9237" max="9237" width="10" style="1" customWidth="1"/>
    <col min="9238" max="9242" width="7.85546875" style="1" customWidth="1"/>
    <col min="9243" max="9243" width="9" style="1" customWidth="1"/>
    <col min="9244" max="9245" width="7.85546875" style="1" customWidth="1"/>
    <col min="9246" max="9246" width="10" style="1" customWidth="1"/>
    <col min="9247" max="9252" width="7.85546875" style="1" customWidth="1"/>
    <col min="9253" max="9253" width="8.7109375" style="1" customWidth="1"/>
    <col min="9254" max="9254" width="7.85546875" style="1" customWidth="1"/>
    <col min="9255" max="9255" width="8.7109375" style="1" customWidth="1"/>
    <col min="9256" max="9259" width="7.85546875" style="1" customWidth="1"/>
    <col min="9260" max="9261" width="8.7109375" style="1" customWidth="1"/>
    <col min="9262" max="9264" width="7.85546875" style="1" customWidth="1"/>
    <col min="9265" max="9265" width="9" style="1" customWidth="1"/>
    <col min="9266" max="9266" width="7.85546875" style="1" customWidth="1"/>
    <col min="9267" max="9268" width="8.7109375" style="1" customWidth="1"/>
    <col min="9269" max="9270" width="7.85546875" style="1" customWidth="1"/>
    <col min="9271" max="9271" width="8.7109375" style="1" customWidth="1"/>
    <col min="9272" max="9276" width="7.85546875" style="1" customWidth="1"/>
    <col min="9277" max="9277" width="8.7109375" style="1" customWidth="1"/>
    <col min="9278" max="9280" width="7.85546875" style="1" customWidth="1"/>
    <col min="9281" max="9281" width="8.7109375" style="1" customWidth="1"/>
    <col min="9282" max="9283" width="7.85546875" style="1" customWidth="1"/>
    <col min="9284" max="9285" width="8.7109375" style="1" customWidth="1"/>
    <col min="9286" max="9287" width="7.85546875" style="1" customWidth="1"/>
    <col min="9288" max="9288" width="9" style="1" customWidth="1"/>
    <col min="9289" max="9290" width="7.85546875" style="1" customWidth="1"/>
    <col min="9291" max="9291" width="8.7109375" style="1" customWidth="1"/>
    <col min="9292" max="9300" width="7.85546875" style="1" customWidth="1"/>
    <col min="9301" max="9301" width="8.7109375" style="1" customWidth="1"/>
    <col min="9302" max="9308" width="7.85546875" style="1" customWidth="1"/>
    <col min="9309" max="9310" width="8.7109375" style="1" customWidth="1"/>
    <col min="9311" max="9312" width="7.85546875" style="1" customWidth="1"/>
    <col min="9313" max="9313" width="9" style="1" customWidth="1"/>
    <col min="9314" max="9315" width="7.85546875" style="1" customWidth="1"/>
    <col min="9316" max="9317" width="8.7109375" style="1" customWidth="1"/>
    <col min="9318" max="9318" width="7.85546875" style="1" customWidth="1"/>
    <col min="9319" max="9319" width="8.7109375" style="1" customWidth="1"/>
    <col min="9320" max="9326" width="7.85546875" style="1" customWidth="1"/>
    <col min="9327" max="9327" width="8.7109375" style="1" customWidth="1"/>
    <col min="9328" max="9330" width="7.85546875" style="1" customWidth="1"/>
    <col min="9331" max="9331" width="8.7109375" style="1" customWidth="1"/>
    <col min="9332" max="9334" width="7.85546875" style="1" customWidth="1"/>
    <col min="9335" max="9335" width="8.7109375" style="1" customWidth="1"/>
    <col min="9336" max="9336" width="10" style="1" customWidth="1"/>
    <col min="9337" max="9341" width="7.85546875" style="1" customWidth="1"/>
    <col min="9342" max="9342" width="9" style="1" customWidth="1"/>
    <col min="9343" max="9345" width="7.85546875" style="1" customWidth="1"/>
    <col min="9346" max="9346" width="8.7109375" style="1" customWidth="1"/>
    <col min="9347" max="9354" width="7.85546875" style="1" customWidth="1"/>
    <col min="9355" max="9355" width="8.7109375" style="1" customWidth="1"/>
    <col min="9356" max="9360" width="7.85546875" style="1" customWidth="1"/>
    <col min="9361" max="9361" width="8.7109375" style="1" customWidth="1"/>
    <col min="9362" max="9364" width="7.85546875" style="1" customWidth="1"/>
    <col min="9365" max="9365" width="9" style="1" customWidth="1"/>
    <col min="9366" max="9367" width="7.85546875" style="1" customWidth="1"/>
    <col min="9368" max="9369" width="8.7109375" style="1" customWidth="1"/>
    <col min="9370" max="9371" width="7.85546875" style="1" customWidth="1"/>
    <col min="9372" max="9372" width="8.7109375" style="1" customWidth="1"/>
    <col min="9373" max="9377" width="7.85546875" style="1" customWidth="1"/>
    <col min="9378" max="9378" width="8.7109375" style="1" customWidth="1"/>
    <col min="9379" max="9381" width="7.85546875" style="1" customWidth="1"/>
    <col min="9382" max="9382" width="8.7109375" style="1" customWidth="1"/>
    <col min="9383" max="9385" width="7.85546875" style="1" customWidth="1"/>
    <col min="9386" max="9386" width="8.7109375" style="1" customWidth="1"/>
    <col min="9387" max="9387" width="10" style="1" customWidth="1"/>
    <col min="9388" max="9420" width="9.140625" style="1"/>
    <col min="9421" max="9421" width="24.85546875" style="1" bestFit="1" customWidth="1"/>
    <col min="9422" max="9424" width="7" style="1" customWidth="1"/>
    <col min="9425" max="9425" width="8" style="1" customWidth="1"/>
    <col min="9426" max="9427" width="7.85546875" style="1" customWidth="1"/>
    <col min="9428" max="9428" width="7" style="1" customWidth="1"/>
    <col min="9429" max="9430" width="7.85546875" style="1" customWidth="1"/>
    <col min="9431" max="9431" width="8.7109375" style="1" customWidth="1"/>
    <col min="9432" max="9436" width="7.85546875" style="1" customWidth="1"/>
    <col min="9437" max="9437" width="8.7109375" style="1" customWidth="1"/>
    <col min="9438" max="9440" width="7.85546875" style="1" customWidth="1"/>
    <col min="9441" max="9441" width="8.7109375" style="1" customWidth="1"/>
    <col min="9442" max="9443" width="7.85546875" style="1" customWidth="1"/>
    <col min="9444" max="9444" width="8.7109375" style="1" customWidth="1"/>
    <col min="9445" max="9445" width="10" style="1" customWidth="1"/>
    <col min="9446" max="9447" width="7.85546875" style="1" customWidth="1"/>
    <col min="9448" max="9448" width="9" style="1" customWidth="1"/>
    <col min="9449" max="9450" width="7.85546875" style="1" customWidth="1"/>
    <col min="9451" max="9451" width="8.7109375" style="1" customWidth="1"/>
    <col min="9452" max="9460" width="7.85546875" style="1" customWidth="1"/>
    <col min="9461" max="9461" width="8.7109375" style="1" customWidth="1"/>
    <col min="9462" max="9467" width="7.85546875" style="1" customWidth="1"/>
    <col min="9468" max="9468" width="8.7109375" style="1" customWidth="1"/>
    <col min="9469" max="9469" width="10" style="1" customWidth="1"/>
    <col min="9470" max="9471" width="7.85546875" style="1" customWidth="1"/>
    <col min="9472" max="9472" width="9" style="1" customWidth="1"/>
    <col min="9473" max="9473" width="7.85546875" style="1" customWidth="1"/>
    <col min="9474" max="9475" width="8.7109375" style="1" customWidth="1"/>
    <col min="9476" max="9476" width="7.85546875" style="1" customWidth="1"/>
    <col min="9477" max="9477" width="8.7109375" style="1" customWidth="1"/>
    <col min="9478" max="9484" width="7.85546875" style="1" customWidth="1"/>
    <col min="9485" max="9485" width="8.7109375" style="1" customWidth="1"/>
    <col min="9486" max="9488" width="7.85546875" style="1" customWidth="1"/>
    <col min="9489" max="9489" width="8.7109375" style="1" customWidth="1"/>
    <col min="9490" max="9491" width="7.85546875" style="1" customWidth="1"/>
    <col min="9492" max="9492" width="8.7109375" style="1" customWidth="1"/>
    <col min="9493" max="9493" width="10" style="1" customWidth="1"/>
    <col min="9494" max="9498" width="7.85546875" style="1" customWidth="1"/>
    <col min="9499" max="9499" width="9" style="1" customWidth="1"/>
    <col min="9500" max="9501" width="7.85546875" style="1" customWidth="1"/>
    <col min="9502" max="9502" width="10" style="1" customWidth="1"/>
    <col min="9503" max="9508" width="7.85546875" style="1" customWidth="1"/>
    <col min="9509" max="9509" width="8.7109375" style="1" customWidth="1"/>
    <col min="9510" max="9510" width="7.85546875" style="1" customWidth="1"/>
    <col min="9511" max="9511" width="8.7109375" style="1" customWidth="1"/>
    <col min="9512" max="9515" width="7.85546875" style="1" customWidth="1"/>
    <col min="9516" max="9517" width="8.7109375" style="1" customWidth="1"/>
    <col min="9518" max="9520" width="7.85546875" style="1" customWidth="1"/>
    <col min="9521" max="9521" width="9" style="1" customWidth="1"/>
    <col min="9522" max="9522" width="7.85546875" style="1" customWidth="1"/>
    <col min="9523" max="9524" width="8.7109375" style="1" customWidth="1"/>
    <col min="9525" max="9526" width="7.85546875" style="1" customWidth="1"/>
    <col min="9527" max="9527" width="8.7109375" style="1" customWidth="1"/>
    <col min="9528" max="9532" width="7.85546875" style="1" customWidth="1"/>
    <col min="9533" max="9533" width="8.7109375" style="1" customWidth="1"/>
    <col min="9534" max="9536" width="7.85546875" style="1" customWidth="1"/>
    <col min="9537" max="9537" width="8.7109375" style="1" customWidth="1"/>
    <col min="9538" max="9539" width="7.85546875" style="1" customWidth="1"/>
    <col min="9540" max="9541" width="8.7109375" style="1" customWidth="1"/>
    <col min="9542" max="9543" width="7.85546875" style="1" customWidth="1"/>
    <col min="9544" max="9544" width="9" style="1" customWidth="1"/>
    <col min="9545" max="9546" width="7.85546875" style="1" customWidth="1"/>
    <col min="9547" max="9547" width="8.7109375" style="1" customWidth="1"/>
    <col min="9548" max="9556" width="7.85546875" style="1" customWidth="1"/>
    <col min="9557" max="9557" width="8.7109375" style="1" customWidth="1"/>
    <col min="9558" max="9564" width="7.85546875" style="1" customWidth="1"/>
    <col min="9565" max="9566" width="8.7109375" style="1" customWidth="1"/>
    <col min="9567" max="9568" width="7.85546875" style="1" customWidth="1"/>
    <col min="9569" max="9569" width="9" style="1" customWidth="1"/>
    <col min="9570" max="9571" width="7.85546875" style="1" customWidth="1"/>
    <col min="9572" max="9573" width="8.7109375" style="1" customWidth="1"/>
    <col min="9574" max="9574" width="7.85546875" style="1" customWidth="1"/>
    <col min="9575" max="9575" width="8.7109375" style="1" customWidth="1"/>
    <col min="9576" max="9582" width="7.85546875" style="1" customWidth="1"/>
    <col min="9583" max="9583" width="8.7109375" style="1" customWidth="1"/>
    <col min="9584" max="9586" width="7.85546875" style="1" customWidth="1"/>
    <col min="9587" max="9587" width="8.7109375" style="1" customWidth="1"/>
    <col min="9588" max="9590" width="7.85546875" style="1" customWidth="1"/>
    <col min="9591" max="9591" width="8.7109375" style="1" customWidth="1"/>
    <col min="9592" max="9592" width="10" style="1" customWidth="1"/>
    <col min="9593" max="9597" width="7.85546875" style="1" customWidth="1"/>
    <col min="9598" max="9598" width="9" style="1" customWidth="1"/>
    <col min="9599" max="9601" width="7.85546875" style="1" customWidth="1"/>
    <col min="9602" max="9602" width="8.7109375" style="1" customWidth="1"/>
    <col min="9603" max="9610" width="7.85546875" style="1" customWidth="1"/>
    <col min="9611" max="9611" width="8.7109375" style="1" customWidth="1"/>
    <col min="9612" max="9616" width="7.85546875" style="1" customWidth="1"/>
    <col min="9617" max="9617" width="8.7109375" style="1" customWidth="1"/>
    <col min="9618" max="9620" width="7.85546875" style="1" customWidth="1"/>
    <col min="9621" max="9621" width="9" style="1" customWidth="1"/>
    <col min="9622" max="9623" width="7.85546875" style="1" customWidth="1"/>
    <col min="9624" max="9625" width="8.7109375" style="1" customWidth="1"/>
    <col min="9626" max="9627" width="7.85546875" style="1" customWidth="1"/>
    <col min="9628" max="9628" width="8.7109375" style="1" customWidth="1"/>
    <col min="9629" max="9633" width="7.85546875" style="1" customWidth="1"/>
    <col min="9634" max="9634" width="8.7109375" style="1" customWidth="1"/>
    <col min="9635" max="9637" width="7.85546875" style="1" customWidth="1"/>
    <col min="9638" max="9638" width="8.7109375" style="1" customWidth="1"/>
    <col min="9639" max="9641" width="7.85546875" style="1" customWidth="1"/>
    <col min="9642" max="9642" width="8.7109375" style="1" customWidth="1"/>
    <col min="9643" max="9643" width="10" style="1" customWidth="1"/>
    <col min="9644" max="9676" width="9.140625" style="1"/>
    <col min="9677" max="9677" width="24.85546875" style="1" bestFit="1" customWidth="1"/>
    <col min="9678" max="9680" width="7" style="1" customWidth="1"/>
    <col min="9681" max="9681" width="8" style="1" customWidth="1"/>
    <col min="9682" max="9683" width="7.85546875" style="1" customWidth="1"/>
    <col min="9684" max="9684" width="7" style="1" customWidth="1"/>
    <col min="9685" max="9686" width="7.85546875" style="1" customWidth="1"/>
    <col min="9687" max="9687" width="8.7109375" style="1" customWidth="1"/>
    <col min="9688" max="9692" width="7.85546875" style="1" customWidth="1"/>
    <col min="9693" max="9693" width="8.7109375" style="1" customWidth="1"/>
    <col min="9694" max="9696" width="7.85546875" style="1" customWidth="1"/>
    <col min="9697" max="9697" width="8.7109375" style="1" customWidth="1"/>
    <col min="9698" max="9699" width="7.85546875" style="1" customWidth="1"/>
    <col min="9700" max="9700" width="8.7109375" style="1" customWidth="1"/>
    <col min="9701" max="9701" width="10" style="1" customWidth="1"/>
    <col min="9702" max="9703" width="7.85546875" style="1" customWidth="1"/>
    <col min="9704" max="9704" width="9" style="1" customWidth="1"/>
    <col min="9705" max="9706" width="7.85546875" style="1" customWidth="1"/>
    <col min="9707" max="9707" width="8.7109375" style="1" customWidth="1"/>
    <col min="9708" max="9716" width="7.85546875" style="1" customWidth="1"/>
    <col min="9717" max="9717" width="8.7109375" style="1" customWidth="1"/>
    <col min="9718" max="9723" width="7.85546875" style="1" customWidth="1"/>
    <col min="9724" max="9724" width="8.7109375" style="1" customWidth="1"/>
    <col min="9725" max="9725" width="10" style="1" customWidth="1"/>
    <col min="9726" max="9727" width="7.85546875" style="1" customWidth="1"/>
    <col min="9728" max="9728" width="9" style="1" customWidth="1"/>
    <col min="9729" max="9729" width="7.85546875" style="1" customWidth="1"/>
    <col min="9730" max="9731" width="8.7109375" style="1" customWidth="1"/>
    <col min="9732" max="9732" width="7.85546875" style="1" customWidth="1"/>
    <col min="9733" max="9733" width="8.7109375" style="1" customWidth="1"/>
    <col min="9734" max="9740" width="7.85546875" style="1" customWidth="1"/>
    <col min="9741" max="9741" width="8.7109375" style="1" customWidth="1"/>
    <col min="9742" max="9744" width="7.85546875" style="1" customWidth="1"/>
    <col min="9745" max="9745" width="8.7109375" style="1" customWidth="1"/>
    <col min="9746" max="9747" width="7.85546875" style="1" customWidth="1"/>
    <col min="9748" max="9748" width="8.7109375" style="1" customWidth="1"/>
    <col min="9749" max="9749" width="10" style="1" customWidth="1"/>
    <col min="9750" max="9754" width="7.85546875" style="1" customWidth="1"/>
    <col min="9755" max="9755" width="9" style="1" customWidth="1"/>
    <col min="9756" max="9757" width="7.85546875" style="1" customWidth="1"/>
    <col min="9758" max="9758" width="10" style="1" customWidth="1"/>
    <col min="9759" max="9764" width="7.85546875" style="1" customWidth="1"/>
    <col min="9765" max="9765" width="8.7109375" style="1" customWidth="1"/>
    <col min="9766" max="9766" width="7.85546875" style="1" customWidth="1"/>
    <col min="9767" max="9767" width="8.7109375" style="1" customWidth="1"/>
    <col min="9768" max="9771" width="7.85546875" style="1" customWidth="1"/>
    <col min="9772" max="9773" width="8.7109375" style="1" customWidth="1"/>
    <col min="9774" max="9776" width="7.85546875" style="1" customWidth="1"/>
    <col min="9777" max="9777" width="9" style="1" customWidth="1"/>
    <col min="9778" max="9778" width="7.85546875" style="1" customWidth="1"/>
    <col min="9779" max="9780" width="8.7109375" style="1" customWidth="1"/>
    <col min="9781" max="9782" width="7.85546875" style="1" customWidth="1"/>
    <col min="9783" max="9783" width="8.7109375" style="1" customWidth="1"/>
    <col min="9784" max="9788" width="7.85546875" style="1" customWidth="1"/>
    <col min="9789" max="9789" width="8.7109375" style="1" customWidth="1"/>
    <col min="9790" max="9792" width="7.85546875" style="1" customWidth="1"/>
    <col min="9793" max="9793" width="8.7109375" style="1" customWidth="1"/>
    <col min="9794" max="9795" width="7.85546875" style="1" customWidth="1"/>
    <col min="9796" max="9797" width="8.7109375" style="1" customWidth="1"/>
    <col min="9798" max="9799" width="7.85546875" style="1" customWidth="1"/>
    <col min="9800" max="9800" width="9" style="1" customWidth="1"/>
    <col min="9801" max="9802" width="7.85546875" style="1" customWidth="1"/>
    <col min="9803" max="9803" width="8.7109375" style="1" customWidth="1"/>
    <col min="9804" max="9812" width="7.85546875" style="1" customWidth="1"/>
    <col min="9813" max="9813" width="8.7109375" style="1" customWidth="1"/>
    <col min="9814" max="9820" width="7.85546875" style="1" customWidth="1"/>
    <col min="9821" max="9822" width="8.7109375" style="1" customWidth="1"/>
    <col min="9823" max="9824" width="7.85546875" style="1" customWidth="1"/>
    <col min="9825" max="9825" width="9" style="1" customWidth="1"/>
    <col min="9826" max="9827" width="7.85546875" style="1" customWidth="1"/>
    <col min="9828" max="9829" width="8.7109375" style="1" customWidth="1"/>
    <col min="9830" max="9830" width="7.85546875" style="1" customWidth="1"/>
    <col min="9831" max="9831" width="8.7109375" style="1" customWidth="1"/>
    <col min="9832" max="9838" width="7.85546875" style="1" customWidth="1"/>
    <col min="9839" max="9839" width="8.7109375" style="1" customWidth="1"/>
    <col min="9840" max="9842" width="7.85546875" style="1" customWidth="1"/>
    <col min="9843" max="9843" width="8.7109375" style="1" customWidth="1"/>
    <col min="9844" max="9846" width="7.85546875" style="1" customWidth="1"/>
    <col min="9847" max="9847" width="8.7109375" style="1" customWidth="1"/>
    <col min="9848" max="9848" width="10" style="1" customWidth="1"/>
    <col min="9849" max="9853" width="7.85546875" style="1" customWidth="1"/>
    <col min="9854" max="9854" width="9" style="1" customWidth="1"/>
    <col min="9855" max="9857" width="7.85546875" style="1" customWidth="1"/>
    <col min="9858" max="9858" width="8.7109375" style="1" customWidth="1"/>
    <col min="9859" max="9866" width="7.85546875" style="1" customWidth="1"/>
    <col min="9867" max="9867" width="8.7109375" style="1" customWidth="1"/>
    <col min="9868" max="9872" width="7.85546875" style="1" customWidth="1"/>
    <col min="9873" max="9873" width="8.7109375" style="1" customWidth="1"/>
    <col min="9874" max="9876" width="7.85546875" style="1" customWidth="1"/>
    <col min="9877" max="9877" width="9" style="1" customWidth="1"/>
    <col min="9878" max="9879" width="7.85546875" style="1" customWidth="1"/>
    <col min="9880" max="9881" width="8.7109375" style="1" customWidth="1"/>
    <col min="9882" max="9883" width="7.85546875" style="1" customWidth="1"/>
    <col min="9884" max="9884" width="8.7109375" style="1" customWidth="1"/>
    <col min="9885" max="9889" width="7.85546875" style="1" customWidth="1"/>
    <col min="9890" max="9890" width="8.7109375" style="1" customWidth="1"/>
    <col min="9891" max="9893" width="7.85546875" style="1" customWidth="1"/>
    <col min="9894" max="9894" width="8.7109375" style="1" customWidth="1"/>
    <col min="9895" max="9897" width="7.85546875" style="1" customWidth="1"/>
    <col min="9898" max="9898" width="8.7109375" style="1" customWidth="1"/>
    <col min="9899" max="9899" width="10" style="1" customWidth="1"/>
    <col min="9900" max="9932" width="9.140625" style="1"/>
    <col min="9933" max="9933" width="24.85546875" style="1" bestFit="1" customWidth="1"/>
    <col min="9934" max="9936" width="7" style="1" customWidth="1"/>
    <col min="9937" max="9937" width="8" style="1" customWidth="1"/>
    <col min="9938" max="9939" width="7.85546875" style="1" customWidth="1"/>
    <col min="9940" max="9940" width="7" style="1" customWidth="1"/>
    <col min="9941" max="9942" width="7.85546875" style="1" customWidth="1"/>
    <col min="9943" max="9943" width="8.7109375" style="1" customWidth="1"/>
    <col min="9944" max="9948" width="7.85546875" style="1" customWidth="1"/>
    <col min="9949" max="9949" width="8.7109375" style="1" customWidth="1"/>
    <col min="9950" max="9952" width="7.85546875" style="1" customWidth="1"/>
    <col min="9953" max="9953" width="8.7109375" style="1" customWidth="1"/>
    <col min="9954" max="9955" width="7.85546875" style="1" customWidth="1"/>
    <col min="9956" max="9956" width="8.7109375" style="1" customWidth="1"/>
    <col min="9957" max="9957" width="10" style="1" customWidth="1"/>
    <col min="9958" max="9959" width="7.85546875" style="1" customWidth="1"/>
    <col min="9960" max="9960" width="9" style="1" customWidth="1"/>
    <col min="9961" max="9962" width="7.85546875" style="1" customWidth="1"/>
    <col min="9963" max="9963" width="8.7109375" style="1" customWidth="1"/>
    <col min="9964" max="9972" width="7.85546875" style="1" customWidth="1"/>
    <col min="9973" max="9973" width="8.7109375" style="1" customWidth="1"/>
    <col min="9974" max="9979" width="7.85546875" style="1" customWidth="1"/>
    <col min="9980" max="9980" width="8.7109375" style="1" customWidth="1"/>
    <col min="9981" max="9981" width="10" style="1" customWidth="1"/>
    <col min="9982" max="9983" width="7.85546875" style="1" customWidth="1"/>
    <col min="9984" max="9984" width="9" style="1" customWidth="1"/>
    <col min="9985" max="9985" width="7.85546875" style="1" customWidth="1"/>
    <col min="9986" max="9987" width="8.7109375" style="1" customWidth="1"/>
    <col min="9988" max="9988" width="7.85546875" style="1" customWidth="1"/>
    <col min="9989" max="9989" width="8.7109375" style="1" customWidth="1"/>
    <col min="9990" max="9996" width="7.85546875" style="1" customWidth="1"/>
    <col min="9997" max="9997" width="8.7109375" style="1" customWidth="1"/>
    <col min="9998" max="10000" width="7.85546875" style="1" customWidth="1"/>
    <col min="10001" max="10001" width="8.7109375" style="1" customWidth="1"/>
    <col min="10002" max="10003" width="7.85546875" style="1" customWidth="1"/>
    <col min="10004" max="10004" width="8.7109375" style="1" customWidth="1"/>
    <col min="10005" max="10005" width="10" style="1" customWidth="1"/>
    <col min="10006" max="10010" width="7.85546875" style="1" customWidth="1"/>
    <col min="10011" max="10011" width="9" style="1" customWidth="1"/>
    <col min="10012" max="10013" width="7.85546875" style="1" customWidth="1"/>
    <col min="10014" max="10014" width="10" style="1" customWidth="1"/>
    <col min="10015" max="10020" width="7.85546875" style="1" customWidth="1"/>
    <col min="10021" max="10021" width="8.7109375" style="1" customWidth="1"/>
    <col min="10022" max="10022" width="7.85546875" style="1" customWidth="1"/>
    <col min="10023" max="10023" width="8.7109375" style="1" customWidth="1"/>
    <col min="10024" max="10027" width="7.85546875" style="1" customWidth="1"/>
    <col min="10028" max="10029" width="8.7109375" style="1" customWidth="1"/>
    <col min="10030" max="10032" width="7.85546875" style="1" customWidth="1"/>
    <col min="10033" max="10033" width="9" style="1" customWidth="1"/>
    <col min="10034" max="10034" width="7.85546875" style="1" customWidth="1"/>
    <col min="10035" max="10036" width="8.7109375" style="1" customWidth="1"/>
    <col min="10037" max="10038" width="7.85546875" style="1" customWidth="1"/>
    <col min="10039" max="10039" width="8.7109375" style="1" customWidth="1"/>
    <col min="10040" max="10044" width="7.85546875" style="1" customWidth="1"/>
    <col min="10045" max="10045" width="8.7109375" style="1" customWidth="1"/>
    <col min="10046" max="10048" width="7.85546875" style="1" customWidth="1"/>
    <col min="10049" max="10049" width="8.7109375" style="1" customWidth="1"/>
    <col min="10050" max="10051" width="7.85546875" style="1" customWidth="1"/>
    <col min="10052" max="10053" width="8.7109375" style="1" customWidth="1"/>
    <col min="10054" max="10055" width="7.85546875" style="1" customWidth="1"/>
    <col min="10056" max="10056" width="9" style="1" customWidth="1"/>
    <col min="10057" max="10058" width="7.85546875" style="1" customWidth="1"/>
    <col min="10059" max="10059" width="8.7109375" style="1" customWidth="1"/>
    <col min="10060" max="10068" width="7.85546875" style="1" customWidth="1"/>
    <col min="10069" max="10069" width="8.7109375" style="1" customWidth="1"/>
    <col min="10070" max="10076" width="7.85546875" style="1" customWidth="1"/>
    <col min="10077" max="10078" width="8.7109375" style="1" customWidth="1"/>
    <col min="10079" max="10080" width="7.85546875" style="1" customWidth="1"/>
    <col min="10081" max="10081" width="9" style="1" customWidth="1"/>
    <col min="10082" max="10083" width="7.85546875" style="1" customWidth="1"/>
    <col min="10084" max="10085" width="8.7109375" style="1" customWidth="1"/>
    <col min="10086" max="10086" width="7.85546875" style="1" customWidth="1"/>
    <col min="10087" max="10087" width="8.7109375" style="1" customWidth="1"/>
    <col min="10088" max="10094" width="7.85546875" style="1" customWidth="1"/>
    <col min="10095" max="10095" width="8.7109375" style="1" customWidth="1"/>
    <col min="10096" max="10098" width="7.85546875" style="1" customWidth="1"/>
    <col min="10099" max="10099" width="8.7109375" style="1" customWidth="1"/>
    <col min="10100" max="10102" width="7.85546875" style="1" customWidth="1"/>
    <col min="10103" max="10103" width="8.7109375" style="1" customWidth="1"/>
    <col min="10104" max="10104" width="10" style="1" customWidth="1"/>
    <col min="10105" max="10109" width="7.85546875" style="1" customWidth="1"/>
    <col min="10110" max="10110" width="9" style="1" customWidth="1"/>
    <col min="10111" max="10113" width="7.85546875" style="1" customWidth="1"/>
    <col min="10114" max="10114" width="8.7109375" style="1" customWidth="1"/>
    <col min="10115" max="10122" width="7.85546875" style="1" customWidth="1"/>
    <col min="10123" max="10123" width="8.7109375" style="1" customWidth="1"/>
    <col min="10124" max="10128" width="7.85546875" style="1" customWidth="1"/>
    <col min="10129" max="10129" width="8.7109375" style="1" customWidth="1"/>
    <col min="10130" max="10132" width="7.85546875" style="1" customWidth="1"/>
    <col min="10133" max="10133" width="9" style="1" customWidth="1"/>
    <col min="10134" max="10135" width="7.85546875" style="1" customWidth="1"/>
    <col min="10136" max="10137" width="8.7109375" style="1" customWidth="1"/>
    <col min="10138" max="10139" width="7.85546875" style="1" customWidth="1"/>
    <col min="10140" max="10140" width="8.7109375" style="1" customWidth="1"/>
    <col min="10141" max="10145" width="7.85546875" style="1" customWidth="1"/>
    <col min="10146" max="10146" width="8.7109375" style="1" customWidth="1"/>
    <col min="10147" max="10149" width="7.85546875" style="1" customWidth="1"/>
    <col min="10150" max="10150" width="8.7109375" style="1" customWidth="1"/>
    <col min="10151" max="10153" width="7.85546875" style="1" customWidth="1"/>
    <col min="10154" max="10154" width="8.7109375" style="1" customWidth="1"/>
    <col min="10155" max="10155" width="10" style="1" customWidth="1"/>
    <col min="10156" max="10188" width="9.140625" style="1"/>
    <col min="10189" max="10189" width="24.85546875" style="1" bestFit="1" customWidth="1"/>
    <col min="10190" max="10192" width="7" style="1" customWidth="1"/>
    <col min="10193" max="10193" width="8" style="1" customWidth="1"/>
    <col min="10194" max="10195" width="7.85546875" style="1" customWidth="1"/>
    <col min="10196" max="10196" width="7" style="1" customWidth="1"/>
    <col min="10197" max="10198" width="7.85546875" style="1" customWidth="1"/>
    <col min="10199" max="10199" width="8.7109375" style="1" customWidth="1"/>
    <col min="10200" max="10204" width="7.85546875" style="1" customWidth="1"/>
    <col min="10205" max="10205" width="8.7109375" style="1" customWidth="1"/>
    <col min="10206" max="10208" width="7.85546875" style="1" customWidth="1"/>
    <col min="10209" max="10209" width="8.7109375" style="1" customWidth="1"/>
    <col min="10210" max="10211" width="7.85546875" style="1" customWidth="1"/>
    <col min="10212" max="10212" width="8.7109375" style="1" customWidth="1"/>
    <col min="10213" max="10213" width="10" style="1" customWidth="1"/>
    <col min="10214" max="10215" width="7.85546875" style="1" customWidth="1"/>
    <col min="10216" max="10216" width="9" style="1" customWidth="1"/>
    <col min="10217" max="10218" width="7.85546875" style="1" customWidth="1"/>
    <col min="10219" max="10219" width="8.7109375" style="1" customWidth="1"/>
    <col min="10220" max="10228" width="7.85546875" style="1" customWidth="1"/>
    <col min="10229" max="10229" width="8.7109375" style="1" customWidth="1"/>
    <col min="10230" max="10235" width="7.85546875" style="1" customWidth="1"/>
    <col min="10236" max="10236" width="8.7109375" style="1" customWidth="1"/>
    <col min="10237" max="10237" width="10" style="1" customWidth="1"/>
    <col min="10238" max="10239" width="7.85546875" style="1" customWidth="1"/>
    <col min="10240" max="10240" width="9" style="1" customWidth="1"/>
    <col min="10241" max="10241" width="7.85546875" style="1" customWidth="1"/>
    <col min="10242" max="10243" width="8.7109375" style="1" customWidth="1"/>
    <col min="10244" max="10244" width="7.85546875" style="1" customWidth="1"/>
    <col min="10245" max="10245" width="8.7109375" style="1" customWidth="1"/>
    <col min="10246" max="10252" width="7.85546875" style="1" customWidth="1"/>
    <col min="10253" max="10253" width="8.7109375" style="1" customWidth="1"/>
    <col min="10254" max="10256" width="7.85546875" style="1" customWidth="1"/>
    <col min="10257" max="10257" width="8.7109375" style="1" customWidth="1"/>
    <col min="10258" max="10259" width="7.85546875" style="1" customWidth="1"/>
    <col min="10260" max="10260" width="8.7109375" style="1" customWidth="1"/>
    <col min="10261" max="10261" width="10" style="1" customWidth="1"/>
    <col min="10262" max="10266" width="7.85546875" style="1" customWidth="1"/>
    <col min="10267" max="10267" width="9" style="1" customWidth="1"/>
    <col min="10268" max="10269" width="7.85546875" style="1" customWidth="1"/>
    <col min="10270" max="10270" width="10" style="1" customWidth="1"/>
    <col min="10271" max="10276" width="7.85546875" style="1" customWidth="1"/>
    <col min="10277" max="10277" width="8.7109375" style="1" customWidth="1"/>
    <col min="10278" max="10278" width="7.85546875" style="1" customWidth="1"/>
    <col min="10279" max="10279" width="8.7109375" style="1" customWidth="1"/>
    <col min="10280" max="10283" width="7.85546875" style="1" customWidth="1"/>
    <col min="10284" max="10285" width="8.7109375" style="1" customWidth="1"/>
    <col min="10286" max="10288" width="7.85546875" style="1" customWidth="1"/>
    <col min="10289" max="10289" width="9" style="1" customWidth="1"/>
    <col min="10290" max="10290" width="7.85546875" style="1" customWidth="1"/>
    <col min="10291" max="10292" width="8.7109375" style="1" customWidth="1"/>
    <col min="10293" max="10294" width="7.85546875" style="1" customWidth="1"/>
    <col min="10295" max="10295" width="8.7109375" style="1" customWidth="1"/>
    <col min="10296" max="10300" width="7.85546875" style="1" customWidth="1"/>
    <col min="10301" max="10301" width="8.7109375" style="1" customWidth="1"/>
    <col min="10302" max="10304" width="7.85546875" style="1" customWidth="1"/>
    <col min="10305" max="10305" width="8.7109375" style="1" customWidth="1"/>
    <col min="10306" max="10307" width="7.85546875" style="1" customWidth="1"/>
    <col min="10308" max="10309" width="8.7109375" style="1" customWidth="1"/>
    <col min="10310" max="10311" width="7.85546875" style="1" customWidth="1"/>
    <col min="10312" max="10312" width="9" style="1" customWidth="1"/>
    <col min="10313" max="10314" width="7.85546875" style="1" customWidth="1"/>
    <col min="10315" max="10315" width="8.7109375" style="1" customWidth="1"/>
    <col min="10316" max="10324" width="7.85546875" style="1" customWidth="1"/>
    <col min="10325" max="10325" width="8.7109375" style="1" customWidth="1"/>
    <col min="10326" max="10332" width="7.85546875" style="1" customWidth="1"/>
    <col min="10333" max="10334" width="8.7109375" style="1" customWidth="1"/>
    <col min="10335" max="10336" width="7.85546875" style="1" customWidth="1"/>
    <col min="10337" max="10337" width="9" style="1" customWidth="1"/>
    <col min="10338" max="10339" width="7.85546875" style="1" customWidth="1"/>
    <col min="10340" max="10341" width="8.7109375" style="1" customWidth="1"/>
    <col min="10342" max="10342" width="7.85546875" style="1" customWidth="1"/>
    <col min="10343" max="10343" width="8.7109375" style="1" customWidth="1"/>
    <col min="10344" max="10350" width="7.85546875" style="1" customWidth="1"/>
    <col min="10351" max="10351" width="8.7109375" style="1" customWidth="1"/>
    <col min="10352" max="10354" width="7.85546875" style="1" customWidth="1"/>
    <col min="10355" max="10355" width="8.7109375" style="1" customWidth="1"/>
    <col min="10356" max="10358" width="7.85546875" style="1" customWidth="1"/>
    <col min="10359" max="10359" width="8.7109375" style="1" customWidth="1"/>
    <col min="10360" max="10360" width="10" style="1" customWidth="1"/>
    <col min="10361" max="10365" width="7.85546875" style="1" customWidth="1"/>
    <col min="10366" max="10366" width="9" style="1" customWidth="1"/>
    <col min="10367" max="10369" width="7.85546875" style="1" customWidth="1"/>
    <col min="10370" max="10370" width="8.7109375" style="1" customWidth="1"/>
    <col min="10371" max="10378" width="7.85546875" style="1" customWidth="1"/>
    <col min="10379" max="10379" width="8.7109375" style="1" customWidth="1"/>
    <col min="10380" max="10384" width="7.85546875" style="1" customWidth="1"/>
    <col min="10385" max="10385" width="8.7109375" style="1" customWidth="1"/>
    <col min="10386" max="10388" width="7.85546875" style="1" customWidth="1"/>
    <col min="10389" max="10389" width="9" style="1" customWidth="1"/>
    <col min="10390" max="10391" width="7.85546875" style="1" customWidth="1"/>
    <col min="10392" max="10393" width="8.7109375" style="1" customWidth="1"/>
    <col min="10394" max="10395" width="7.85546875" style="1" customWidth="1"/>
    <col min="10396" max="10396" width="8.7109375" style="1" customWidth="1"/>
    <col min="10397" max="10401" width="7.85546875" style="1" customWidth="1"/>
    <col min="10402" max="10402" width="8.7109375" style="1" customWidth="1"/>
    <col min="10403" max="10405" width="7.85546875" style="1" customWidth="1"/>
    <col min="10406" max="10406" width="8.7109375" style="1" customWidth="1"/>
    <col min="10407" max="10409" width="7.85546875" style="1" customWidth="1"/>
    <col min="10410" max="10410" width="8.7109375" style="1" customWidth="1"/>
    <col min="10411" max="10411" width="10" style="1" customWidth="1"/>
    <col min="10412" max="10444" width="9.140625" style="1"/>
    <col min="10445" max="10445" width="24.85546875" style="1" bestFit="1" customWidth="1"/>
    <col min="10446" max="10448" width="7" style="1" customWidth="1"/>
    <col min="10449" max="10449" width="8" style="1" customWidth="1"/>
    <col min="10450" max="10451" width="7.85546875" style="1" customWidth="1"/>
    <col min="10452" max="10452" width="7" style="1" customWidth="1"/>
    <col min="10453" max="10454" width="7.85546875" style="1" customWidth="1"/>
    <col min="10455" max="10455" width="8.7109375" style="1" customWidth="1"/>
    <col min="10456" max="10460" width="7.85546875" style="1" customWidth="1"/>
    <col min="10461" max="10461" width="8.7109375" style="1" customWidth="1"/>
    <col min="10462" max="10464" width="7.85546875" style="1" customWidth="1"/>
    <col min="10465" max="10465" width="8.7109375" style="1" customWidth="1"/>
    <col min="10466" max="10467" width="7.85546875" style="1" customWidth="1"/>
    <col min="10468" max="10468" width="8.7109375" style="1" customWidth="1"/>
    <col min="10469" max="10469" width="10" style="1" customWidth="1"/>
    <col min="10470" max="10471" width="7.85546875" style="1" customWidth="1"/>
    <col min="10472" max="10472" width="9" style="1" customWidth="1"/>
    <col min="10473" max="10474" width="7.85546875" style="1" customWidth="1"/>
    <col min="10475" max="10475" width="8.7109375" style="1" customWidth="1"/>
    <col min="10476" max="10484" width="7.85546875" style="1" customWidth="1"/>
    <col min="10485" max="10485" width="8.7109375" style="1" customWidth="1"/>
    <col min="10486" max="10491" width="7.85546875" style="1" customWidth="1"/>
    <col min="10492" max="10492" width="8.7109375" style="1" customWidth="1"/>
    <col min="10493" max="10493" width="10" style="1" customWidth="1"/>
    <col min="10494" max="10495" width="7.85546875" style="1" customWidth="1"/>
    <col min="10496" max="10496" width="9" style="1" customWidth="1"/>
    <col min="10497" max="10497" width="7.85546875" style="1" customWidth="1"/>
    <col min="10498" max="10499" width="8.7109375" style="1" customWidth="1"/>
    <col min="10500" max="10500" width="7.85546875" style="1" customWidth="1"/>
    <col min="10501" max="10501" width="8.7109375" style="1" customWidth="1"/>
    <col min="10502" max="10508" width="7.85546875" style="1" customWidth="1"/>
    <col min="10509" max="10509" width="8.7109375" style="1" customWidth="1"/>
    <col min="10510" max="10512" width="7.85546875" style="1" customWidth="1"/>
    <col min="10513" max="10513" width="8.7109375" style="1" customWidth="1"/>
    <col min="10514" max="10515" width="7.85546875" style="1" customWidth="1"/>
    <col min="10516" max="10516" width="8.7109375" style="1" customWidth="1"/>
    <col min="10517" max="10517" width="10" style="1" customWidth="1"/>
    <col min="10518" max="10522" width="7.85546875" style="1" customWidth="1"/>
    <col min="10523" max="10523" width="9" style="1" customWidth="1"/>
    <col min="10524" max="10525" width="7.85546875" style="1" customWidth="1"/>
    <col min="10526" max="10526" width="10" style="1" customWidth="1"/>
    <col min="10527" max="10532" width="7.85546875" style="1" customWidth="1"/>
    <col min="10533" max="10533" width="8.7109375" style="1" customWidth="1"/>
    <col min="10534" max="10534" width="7.85546875" style="1" customWidth="1"/>
    <col min="10535" max="10535" width="8.7109375" style="1" customWidth="1"/>
    <col min="10536" max="10539" width="7.85546875" style="1" customWidth="1"/>
    <col min="10540" max="10541" width="8.7109375" style="1" customWidth="1"/>
    <col min="10542" max="10544" width="7.85546875" style="1" customWidth="1"/>
    <col min="10545" max="10545" width="9" style="1" customWidth="1"/>
    <col min="10546" max="10546" width="7.85546875" style="1" customWidth="1"/>
    <col min="10547" max="10548" width="8.7109375" style="1" customWidth="1"/>
    <col min="10549" max="10550" width="7.85546875" style="1" customWidth="1"/>
    <col min="10551" max="10551" width="8.7109375" style="1" customWidth="1"/>
    <col min="10552" max="10556" width="7.85546875" style="1" customWidth="1"/>
    <col min="10557" max="10557" width="8.7109375" style="1" customWidth="1"/>
    <col min="10558" max="10560" width="7.85546875" style="1" customWidth="1"/>
    <col min="10561" max="10561" width="8.7109375" style="1" customWidth="1"/>
    <col min="10562" max="10563" width="7.85546875" style="1" customWidth="1"/>
    <col min="10564" max="10565" width="8.7109375" style="1" customWidth="1"/>
    <col min="10566" max="10567" width="7.85546875" style="1" customWidth="1"/>
    <col min="10568" max="10568" width="9" style="1" customWidth="1"/>
    <col min="10569" max="10570" width="7.85546875" style="1" customWidth="1"/>
    <col min="10571" max="10571" width="8.7109375" style="1" customWidth="1"/>
    <col min="10572" max="10580" width="7.85546875" style="1" customWidth="1"/>
    <col min="10581" max="10581" width="8.7109375" style="1" customWidth="1"/>
    <col min="10582" max="10588" width="7.85546875" style="1" customWidth="1"/>
    <col min="10589" max="10590" width="8.7109375" style="1" customWidth="1"/>
    <col min="10591" max="10592" width="7.85546875" style="1" customWidth="1"/>
    <col min="10593" max="10593" width="9" style="1" customWidth="1"/>
    <col min="10594" max="10595" width="7.85546875" style="1" customWidth="1"/>
    <col min="10596" max="10597" width="8.7109375" style="1" customWidth="1"/>
    <col min="10598" max="10598" width="7.85546875" style="1" customWidth="1"/>
    <col min="10599" max="10599" width="8.7109375" style="1" customWidth="1"/>
    <col min="10600" max="10606" width="7.85546875" style="1" customWidth="1"/>
    <col min="10607" max="10607" width="8.7109375" style="1" customWidth="1"/>
    <col min="10608" max="10610" width="7.85546875" style="1" customWidth="1"/>
    <col min="10611" max="10611" width="8.7109375" style="1" customWidth="1"/>
    <col min="10612" max="10614" width="7.85546875" style="1" customWidth="1"/>
    <col min="10615" max="10615" width="8.7109375" style="1" customWidth="1"/>
    <col min="10616" max="10616" width="10" style="1" customWidth="1"/>
    <col min="10617" max="10621" width="7.85546875" style="1" customWidth="1"/>
    <col min="10622" max="10622" width="9" style="1" customWidth="1"/>
    <col min="10623" max="10625" width="7.85546875" style="1" customWidth="1"/>
    <col min="10626" max="10626" width="8.7109375" style="1" customWidth="1"/>
    <col min="10627" max="10634" width="7.85546875" style="1" customWidth="1"/>
    <col min="10635" max="10635" width="8.7109375" style="1" customWidth="1"/>
    <col min="10636" max="10640" width="7.85546875" style="1" customWidth="1"/>
    <col min="10641" max="10641" width="8.7109375" style="1" customWidth="1"/>
    <col min="10642" max="10644" width="7.85546875" style="1" customWidth="1"/>
    <col min="10645" max="10645" width="9" style="1" customWidth="1"/>
    <col min="10646" max="10647" width="7.85546875" style="1" customWidth="1"/>
    <col min="10648" max="10649" width="8.7109375" style="1" customWidth="1"/>
    <col min="10650" max="10651" width="7.85546875" style="1" customWidth="1"/>
    <col min="10652" max="10652" width="8.7109375" style="1" customWidth="1"/>
    <col min="10653" max="10657" width="7.85546875" style="1" customWidth="1"/>
    <col min="10658" max="10658" width="8.7109375" style="1" customWidth="1"/>
    <col min="10659" max="10661" width="7.85546875" style="1" customWidth="1"/>
    <col min="10662" max="10662" width="8.7109375" style="1" customWidth="1"/>
    <col min="10663" max="10665" width="7.85546875" style="1" customWidth="1"/>
    <col min="10666" max="10666" width="8.7109375" style="1" customWidth="1"/>
    <col min="10667" max="10667" width="10" style="1" customWidth="1"/>
    <col min="10668" max="10700" width="9.140625" style="1"/>
    <col min="10701" max="10701" width="24.85546875" style="1" bestFit="1" customWidth="1"/>
    <col min="10702" max="10704" width="7" style="1" customWidth="1"/>
    <col min="10705" max="10705" width="8" style="1" customWidth="1"/>
    <col min="10706" max="10707" width="7.85546875" style="1" customWidth="1"/>
    <col min="10708" max="10708" width="7" style="1" customWidth="1"/>
    <col min="10709" max="10710" width="7.85546875" style="1" customWidth="1"/>
    <col min="10711" max="10711" width="8.7109375" style="1" customWidth="1"/>
    <col min="10712" max="10716" width="7.85546875" style="1" customWidth="1"/>
    <col min="10717" max="10717" width="8.7109375" style="1" customWidth="1"/>
    <col min="10718" max="10720" width="7.85546875" style="1" customWidth="1"/>
    <col min="10721" max="10721" width="8.7109375" style="1" customWidth="1"/>
    <col min="10722" max="10723" width="7.85546875" style="1" customWidth="1"/>
    <col min="10724" max="10724" width="8.7109375" style="1" customWidth="1"/>
    <col min="10725" max="10725" width="10" style="1" customWidth="1"/>
    <col min="10726" max="10727" width="7.85546875" style="1" customWidth="1"/>
    <col min="10728" max="10728" width="9" style="1" customWidth="1"/>
    <col min="10729" max="10730" width="7.85546875" style="1" customWidth="1"/>
    <col min="10731" max="10731" width="8.7109375" style="1" customWidth="1"/>
    <col min="10732" max="10740" width="7.85546875" style="1" customWidth="1"/>
    <col min="10741" max="10741" width="8.7109375" style="1" customWidth="1"/>
    <col min="10742" max="10747" width="7.85546875" style="1" customWidth="1"/>
    <col min="10748" max="10748" width="8.7109375" style="1" customWidth="1"/>
    <col min="10749" max="10749" width="10" style="1" customWidth="1"/>
    <col min="10750" max="10751" width="7.85546875" style="1" customWidth="1"/>
    <col min="10752" max="10752" width="9" style="1" customWidth="1"/>
    <col min="10753" max="10753" width="7.85546875" style="1" customWidth="1"/>
    <col min="10754" max="10755" width="8.7109375" style="1" customWidth="1"/>
    <col min="10756" max="10756" width="7.85546875" style="1" customWidth="1"/>
    <col min="10757" max="10757" width="8.7109375" style="1" customWidth="1"/>
    <col min="10758" max="10764" width="7.85546875" style="1" customWidth="1"/>
    <col min="10765" max="10765" width="8.7109375" style="1" customWidth="1"/>
    <col min="10766" max="10768" width="7.85546875" style="1" customWidth="1"/>
    <col min="10769" max="10769" width="8.7109375" style="1" customWidth="1"/>
    <col min="10770" max="10771" width="7.85546875" style="1" customWidth="1"/>
    <col min="10772" max="10772" width="8.7109375" style="1" customWidth="1"/>
    <col min="10773" max="10773" width="10" style="1" customWidth="1"/>
    <col min="10774" max="10778" width="7.85546875" style="1" customWidth="1"/>
    <col min="10779" max="10779" width="9" style="1" customWidth="1"/>
    <col min="10780" max="10781" width="7.85546875" style="1" customWidth="1"/>
    <col min="10782" max="10782" width="10" style="1" customWidth="1"/>
    <col min="10783" max="10788" width="7.85546875" style="1" customWidth="1"/>
    <col min="10789" max="10789" width="8.7109375" style="1" customWidth="1"/>
    <col min="10790" max="10790" width="7.85546875" style="1" customWidth="1"/>
    <col min="10791" max="10791" width="8.7109375" style="1" customWidth="1"/>
    <col min="10792" max="10795" width="7.85546875" style="1" customWidth="1"/>
    <col min="10796" max="10797" width="8.7109375" style="1" customWidth="1"/>
    <col min="10798" max="10800" width="7.85546875" style="1" customWidth="1"/>
    <col min="10801" max="10801" width="9" style="1" customWidth="1"/>
    <col min="10802" max="10802" width="7.85546875" style="1" customWidth="1"/>
    <col min="10803" max="10804" width="8.7109375" style="1" customWidth="1"/>
    <col min="10805" max="10806" width="7.85546875" style="1" customWidth="1"/>
    <col min="10807" max="10807" width="8.7109375" style="1" customWidth="1"/>
    <col min="10808" max="10812" width="7.85546875" style="1" customWidth="1"/>
    <col min="10813" max="10813" width="8.7109375" style="1" customWidth="1"/>
    <col min="10814" max="10816" width="7.85546875" style="1" customWidth="1"/>
    <col min="10817" max="10817" width="8.7109375" style="1" customWidth="1"/>
    <col min="10818" max="10819" width="7.85546875" style="1" customWidth="1"/>
    <col min="10820" max="10821" width="8.7109375" style="1" customWidth="1"/>
    <col min="10822" max="10823" width="7.85546875" style="1" customWidth="1"/>
    <col min="10824" max="10824" width="9" style="1" customWidth="1"/>
    <col min="10825" max="10826" width="7.85546875" style="1" customWidth="1"/>
    <col min="10827" max="10827" width="8.7109375" style="1" customWidth="1"/>
    <col min="10828" max="10836" width="7.85546875" style="1" customWidth="1"/>
    <col min="10837" max="10837" width="8.7109375" style="1" customWidth="1"/>
    <col min="10838" max="10844" width="7.85546875" style="1" customWidth="1"/>
    <col min="10845" max="10846" width="8.7109375" style="1" customWidth="1"/>
    <col min="10847" max="10848" width="7.85546875" style="1" customWidth="1"/>
    <col min="10849" max="10849" width="9" style="1" customWidth="1"/>
    <col min="10850" max="10851" width="7.85546875" style="1" customWidth="1"/>
    <col min="10852" max="10853" width="8.7109375" style="1" customWidth="1"/>
    <col min="10854" max="10854" width="7.85546875" style="1" customWidth="1"/>
    <col min="10855" max="10855" width="8.7109375" style="1" customWidth="1"/>
    <col min="10856" max="10862" width="7.85546875" style="1" customWidth="1"/>
    <col min="10863" max="10863" width="8.7109375" style="1" customWidth="1"/>
    <col min="10864" max="10866" width="7.85546875" style="1" customWidth="1"/>
    <col min="10867" max="10867" width="8.7109375" style="1" customWidth="1"/>
    <col min="10868" max="10870" width="7.85546875" style="1" customWidth="1"/>
    <col min="10871" max="10871" width="8.7109375" style="1" customWidth="1"/>
    <col min="10872" max="10872" width="10" style="1" customWidth="1"/>
    <col min="10873" max="10877" width="7.85546875" style="1" customWidth="1"/>
    <col min="10878" max="10878" width="9" style="1" customWidth="1"/>
    <col min="10879" max="10881" width="7.85546875" style="1" customWidth="1"/>
    <col min="10882" max="10882" width="8.7109375" style="1" customWidth="1"/>
    <col min="10883" max="10890" width="7.85546875" style="1" customWidth="1"/>
    <col min="10891" max="10891" width="8.7109375" style="1" customWidth="1"/>
    <col min="10892" max="10896" width="7.85546875" style="1" customWidth="1"/>
    <col min="10897" max="10897" width="8.7109375" style="1" customWidth="1"/>
    <col min="10898" max="10900" width="7.85546875" style="1" customWidth="1"/>
    <col min="10901" max="10901" width="9" style="1" customWidth="1"/>
    <col min="10902" max="10903" width="7.85546875" style="1" customWidth="1"/>
    <col min="10904" max="10905" width="8.7109375" style="1" customWidth="1"/>
    <col min="10906" max="10907" width="7.85546875" style="1" customWidth="1"/>
    <col min="10908" max="10908" width="8.7109375" style="1" customWidth="1"/>
    <col min="10909" max="10913" width="7.85546875" style="1" customWidth="1"/>
    <col min="10914" max="10914" width="8.7109375" style="1" customWidth="1"/>
    <col min="10915" max="10917" width="7.85546875" style="1" customWidth="1"/>
    <col min="10918" max="10918" width="8.7109375" style="1" customWidth="1"/>
    <col min="10919" max="10921" width="7.85546875" style="1" customWidth="1"/>
    <col min="10922" max="10922" width="8.7109375" style="1" customWidth="1"/>
    <col min="10923" max="10923" width="10" style="1" customWidth="1"/>
    <col min="10924" max="10956" width="9.140625" style="1"/>
    <col min="10957" max="10957" width="24.85546875" style="1" bestFit="1" customWidth="1"/>
    <col min="10958" max="10960" width="7" style="1" customWidth="1"/>
    <col min="10961" max="10961" width="8" style="1" customWidth="1"/>
    <col min="10962" max="10963" width="7.85546875" style="1" customWidth="1"/>
    <col min="10964" max="10964" width="7" style="1" customWidth="1"/>
    <col min="10965" max="10966" width="7.85546875" style="1" customWidth="1"/>
    <col min="10967" max="10967" width="8.7109375" style="1" customWidth="1"/>
    <col min="10968" max="10972" width="7.85546875" style="1" customWidth="1"/>
    <col min="10973" max="10973" width="8.7109375" style="1" customWidth="1"/>
    <col min="10974" max="10976" width="7.85546875" style="1" customWidth="1"/>
    <col min="10977" max="10977" width="8.7109375" style="1" customWidth="1"/>
    <col min="10978" max="10979" width="7.85546875" style="1" customWidth="1"/>
    <col min="10980" max="10980" width="8.7109375" style="1" customWidth="1"/>
    <col min="10981" max="10981" width="10" style="1" customWidth="1"/>
    <col min="10982" max="10983" width="7.85546875" style="1" customWidth="1"/>
    <col min="10984" max="10984" width="9" style="1" customWidth="1"/>
    <col min="10985" max="10986" width="7.85546875" style="1" customWidth="1"/>
    <col min="10987" max="10987" width="8.7109375" style="1" customWidth="1"/>
    <col min="10988" max="10996" width="7.85546875" style="1" customWidth="1"/>
    <col min="10997" max="10997" width="8.7109375" style="1" customWidth="1"/>
    <col min="10998" max="11003" width="7.85546875" style="1" customWidth="1"/>
    <col min="11004" max="11004" width="8.7109375" style="1" customWidth="1"/>
    <col min="11005" max="11005" width="10" style="1" customWidth="1"/>
    <col min="11006" max="11007" width="7.85546875" style="1" customWidth="1"/>
    <col min="11008" max="11008" width="9" style="1" customWidth="1"/>
    <col min="11009" max="11009" width="7.85546875" style="1" customWidth="1"/>
    <col min="11010" max="11011" width="8.7109375" style="1" customWidth="1"/>
    <col min="11012" max="11012" width="7.85546875" style="1" customWidth="1"/>
    <col min="11013" max="11013" width="8.7109375" style="1" customWidth="1"/>
    <col min="11014" max="11020" width="7.85546875" style="1" customWidth="1"/>
    <col min="11021" max="11021" width="8.7109375" style="1" customWidth="1"/>
    <col min="11022" max="11024" width="7.85546875" style="1" customWidth="1"/>
    <col min="11025" max="11025" width="8.7109375" style="1" customWidth="1"/>
    <col min="11026" max="11027" width="7.85546875" style="1" customWidth="1"/>
    <col min="11028" max="11028" width="8.7109375" style="1" customWidth="1"/>
    <col min="11029" max="11029" width="10" style="1" customWidth="1"/>
    <col min="11030" max="11034" width="7.85546875" style="1" customWidth="1"/>
    <col min="11035" max="11035" width="9" style="1" customWidth="1"/>
    <col min="11036" max="11037" width="7.85546875" style="1" customWidth="1"/>
    <col min="11038" max="11038" width="10" style="1" customWidth="1"/>
    <col min="11039" max="11044" width="7.85546875" style="1" customWidth="1"/>
    <col min="11045" max="11045" width="8.7109375" style="1" customWidth="1"/>
    <col min="11046" max="11046" width="7.85546875" style="1" customWidth="1"/>
    <col min="11047" max="11047" width="8.7109375" style="1" customWidth="1"/>
    <col min="11048" max="11051" width="7.85546875" style="1" customWidth="1"/>
    <col min="11052" max="11053" width="8.7109375" style="1" customWidth="1"/>
    <col min="11054" max="11056" width="7.85546875" style="1" customWidth="1"/>
    <col min="11057" max="11057" width="9" style="1" customWidth="1"/>
    <col min="11058" max="11058" width="7.85546875" style="1" customWidth="1"/>
    <col min="11059" max="11060" width="8.7109375" style="1" customWidth="1"/>
    <col min="11061" max="11062" width="7.85546875" style="1" customWidth="1"/>
    <col min="11063" max="11063" width="8.7109375" style="1" customWidth="1"/>
    <col min="11064" max="11068" width="7.85546875" style="1" customWidth="1"/>
    <col min="11069" max="11069" width="8.7109375" style="1" customWidth="1"/>
    <col min="11070" max="11072" width="7.85546875" style="1" customWidth="1"/>
    <col min="11073" max="11073" width="8.7109375" style="1" customWidth="1"/>
    <col min="11074" max="11075" width="7.85546875" style="1" customWidth="1"/>
    <col min="11076" max="11077" width="8.7109375" style="1" customWidth="1"/>
    <col min="11078" max="11079" width="7.85546875" style="1" customWidth="1"/>
    <col min="11080" max="11080" width="9" style="1" customWidth="1"/>
    <col min="11081" max="11082" width="7.85546875" style="1" customWidth="1"/>
    <col min="11083" max="11083" width="8.7109375" style="1" customWidth="1"/>
    <col min="11084" max="11092" width="7.85546875" style="1" customWidth="1"/>
    <col min="11093" max="11093" width="8.7109375" style="1" customWidth="1"/>
    <col min="11094" max="11100" width="7.85546875" style="1" customWidth="1"/>
    <col min="11101" max="11102" width="8.7109375" style="1" customWidth="1"/>
    <col min="11103" max="11104" width="7.85546875" style="1" customWidth="1"/>
    <col min="11105" max="11105" width="9" style="1" customWidth="1"/>
    <col min="11106" max="11107" width="7.85546875" style="1" customWidth="1"/>
    <col min="11108" max="11109" width="8.7109375" style="1" customWidth="1"/>
    <col min="11110" max="11110" width="7.85546875" style="1" customWidth="1"/>
    <col min="11111" max="11111" width="8.7109375" style="1" customWidth="1"/>
    <col min="11112" max="11118" width="7.85546875" style="1" customWidth="1"/>
    <col min="11119" max="11119" width="8.7109375" style="1" customWidth="1"/>
    <col min="11120" max="11122" width="7.85546875" style="1" customWidth="1"/>
    <col min="11123" max="11123" width="8.7109375" style="1" customWidth="1"/>
    <col min="11124" max="11126" width="7.85546875" style="1" customWidth="1"/>
    <col min="11127" max="11127" width="8.7109375" style="1" customWidth="1"/>
    <col min="11128" max="11128" width="10" style="1" customWidth="1"/>
    <col min="11129" max="11133" width="7.85546875" style="1" customWidth="1"/>
    <col min="11134" max="11134" width="9" style="1" customWidth="1"/>
    <col min="11135" max="11137" width="7.85546875" style="1" customWidth="1"/>
    <col min="11138" max="11138" width="8.7109375" style="1" customWidth="1"/>
    <col min="11139" max="11146" width="7.85546875" style="1" customWidth="1"/>
    <col min="11147" max="11147" width="8.7109375" style="1" customWidth="1"/>
    <col min="11148" max="11152" width="7.85546875" style="1" customWidth="1"/>
    <col min="11153" max="11153" width="8.7109375" style="1" customWidth="1"/>
    <col min="11154" max="11156" width="7.85546875" style="1" customWidth="1"/>
    <col min="11157" max="11157" width="9" style="1" customWidth="1"/>
    <col min="11158" max="11159" width="7.85546875" style="1" customWidth="1"/>
    <col min="11160" max="11161" width="8.7109375" style="1" customWidth="1"/>
    <col min="11162" max="11163" width="7.85546875" style="1" customWidth="1"/>
    <col min="11164" max="11164" width="8.7109375" style="1" customWidth="1"/>
    <col min="11165" max="11169" width="7.85546875" style="1" customWidth="1"/>
    <col min="11170" max="11170" width="8.7109375" style="1" customWidth="1"/>
    <col min="11171" max="11173" width="7.85546875" style="1" customWidth="1"/>
    <col min="11174" max="11174" width="8.7109375" style="1" customWidth="1"/>
    <col min="11175" max="11177" width="7.85546875" style="1" customWidth="1"/>
    <col min="11178" max="11178" width="8.7109375" style="1" customWidth="1"/>
    <col min="11179" max="11179" width="10" style="1" customWidth="1"/>
    <col min="11180" max="11212" width="9.140625" style="1"/>
    <col min="11213" max="11213" width="24.85546875" style="1" bestFit="1" customWidth="1"/>
    <col min="11214" max="11216" width="7" style="1" customWidth="1"/>
    <col min="11217" max="11217" width="8" style="1" customWidth="1"/>
    <col min="11218" max="11219" width="7.85546875" style="1" customWidth="1"/>
    <col min="11220" max="11220" width="7" style="1" customWidth="1"/>
    <col min="11221" max="11222" width="7.85546875" style="1" customWidth="1"/>
    <col min="11223" max="11223" width="8.7109375" style="1" customWidth="1"/>
    <col min="11224" max="11228" width="7.85546875" style="1" customWidth="1"/>
    <col min="11229" max="11229" width="8.7109375" style="1" customWidth="1"/>
    <col min="11230" max="11232" width="7.85546875" style="1" customWidth="1"/>
    <col min="11233" max="11233" width="8.7109375" style="1" customWidth="1"/>
    <col min="11234" max="11235" width="7.85546875" style="1" customWidth="1"/>
    <col min="11236" max="11236" width="8.7109375" style="1" customWidth="1"/>
    <col min="11237" max="11237" width="10" style="1" customWidth="1"/>
    <col min="11238" max="11239" width="7.85546875" style="1" customWidth="1"/>
    <col min="11240" max="11240" width="9" style="1" customWidth="1"/>
    <col min="11241" max="11242" width="7.85546875" style="1" customWidth="1"/>
    <col min="11243" max="11243" width="8.7109375" style="1" customWidth="1"/>
    <col min="11244" max="11252" width="7.85546875" style="1" customWidth="1"/>
    <col min="11253" max="11253" width="8.7109375" style="1" customWidth="1"/>
    <col min="11254" max="11259" width="7.85546875" style="1" customWidth="1"/>
    <col min="11260" max="11260" width="8.7109375" style="1" customWidth="1"/>
    <col min="11261" max="11261" width="10" style="1" customWidth="1"/>
    <col min="11262" max="11263" width="7.85546875" style="1" customWidth="1"/>
    <col min="11264" max="11264" width="9" style="1" customWidth="1"/>
    <col min="11265" max="11265" width="7.85546875" style="1" customWidth="1"/>
    <col min="11266" max="11267" width="8.7109375" style="1" customWidth="1"/>
    <col min="11268" max="11268" width="7.85546875" style="1" customWidth="1"/>
    <col min="11269" max="11269" width="8.7109375" style="1" customWidth="1"/>
    <col min="11270" max="11276" width="7.85546875" style="1" customWidth="1"/>
    <col min="11277" max="11277" width="8.7109375" style="1" customWidth="1"/>
    <col min="11278" max="11280" width="7.85546875" style="1" customWidth="1"/>
    <col min="11281" max="11281" width="8.7109375" style="1" customWidth="1"/>
    <col min="11282" max="11283" width="7.85546875" style="1" customWidth="1"/>
    <col min="11284" max="11284" width="8.7109375" style="1" customWidth="1"/>
    <col min="11285" max="11285" width="10" style="1" customWidth="1"/>
    <col min="11286" max="11290" width="7.85546875" style="1" customWidth="1"/>
    <col min="11291" max="11291" width="9" style="1" customWidth="1"/>
    <col min="11292" max="11293" width="7.85546875" style="1" customWidth="1"/>
    <col min="11294" max="11294" width="10" style="1" customWidth="1"/>
    <col min="11295" max="11300" width="7.85546875" style="1" customWidth="1"/>
    <col min="11301" max="11301" width="8.7109375" style="1" customWidth="1"/>
    <col min="11302" max="11302" width="7.85546875" style="1" customWidth="1"/>
    <col min="11303" max="11303" width="8.7109375" style="1" customWidth="1"/>
    <col min="11304" max="11307" width="7.85546875" style="1" customWidth="1"/>
    <col min="11308" max="11309" width="8.7109375" style="1" customWidth="1"/>
    <col min="11310" max="11312" width="7.85546875" style="1" customWidth="1"/>
    <col min="11313" max="11313" width="9" style="1" customWidth="1"/>
    <col min="11314" max="11314" width="7.85546875" style="1" customWidth="1"/>
    <col min="11315" max="11316" width="8.7109375" style="1" customWidth="1"/>
    <col min="11317" max="11318" width="7.85546875" style="1" customWidth="1"/>
    <col min="11319" max="11319" width="8.7109375" style="1" customWidth="1"/>
    <col min="11320" max="11324" width="7.85546875" style="1" customWidth="1"/>
    <col min="11325" max="11325" width="8.7109375" style="1" customWidth="1"/>
    <col min="11326" max="11328" width="7.85546875" style="1" customWidth="1"/>
    <col min="11329" max="11329" width="8.7109375" style="1" customWidth="1"/>
    <col min="11330" max="11331" width="7.85546875" style="1" customWidth="1"/>
    <col min="11332" max="11333" width="8.7109375" style="1" customWidth="1"/>
    <col min="11334" max="11335" width="7.85546875" style="1" customWidth="1"/>
    <col min="11336" max="11336" width="9" style="1" customWidth="1"/>
    <col min="11337" max="11338" width="7.85546875" style="1" customWidth="1"/>
    <col min="11339" max="11339" width="8.7109375" style="1" customWidth="1"/>
    <col min="11340" max="11348" width="7.85546875" style="1" customWidth="1"/>
    <col min="11349" max="11349" width="8.7109375" style="1" customWidth="1"/>
    <col min="11350" max="11356" width="7.85546875" style="1" customWidth="1"/>
    <col min="11357" max="11358" width="8.7109375" style="1" customWidth="1"/>
    <col min="11359" max="11360" width="7.85546875" style="1" customWidth="1"/>
    <col min="11361" max="11361" width="9" style="1" customWidth="1"/>
    <col min="11362" max="11363" width="7.85546875" style="1" customWidth="1"/>
    <col min="11364" max="11365" width="8.7109375" style="1" customWidth="1"/>
    <col min="11366" max="11366" width="7.85546875" style="1" customWidth="1"/>
    <col min="11367" max="11367" width="8.7109375" style="1" customWidth="1"/>
    <col min="11368" max="11374" width="7.85546875" style="1" customWidth="1"/>
    <col min="11375" max="11375" width="8.7109375" style="1" customWidth="1"/>
    <col min="11376" max="11378" width="7.85546875" style="1" customWidth="1"/>
    <col min="11379" max="11379" width="8.7109375" style="1" customWidth="1"/>
    <col min="11380" max="11382" width="7.85546875" style="1" customWidth="1"/>
    <col min="11383" max="11383" width="8.7109375" style="1" customWidth="1"/>
    <col min="11384" max="11384" width="10" style="1" customWidth="1"/>
    <col min="11385" max="11389" width="7.85546875" style="1" customWidth="1"/>
    <col min="11390" max="11390" width="9" style="1" customWidth="1"/>
    <col min="11391" max="11393" width="7.85546875" style="1" customWidth="1"/>
    <col min="11394" max="11394" width="8.7109375" style="1" customWidth="1"/>
    <col min="11395" max="11402" width="7.85546875" style="1" customWidth="1"/>
    <col min="11403" max="11403" width="8.7109375" style="1" customWidth="1"/>
    <col min="11404" max="11408" width="7.85546875" style="1" customWidth="1"/>
    <col min="11409" max="11409" width="8.7109375" style="1" customWidth="1"/>
    <col min="11410" max="11412" width="7.85546875" style="1" customWidth="1"/>
    <col min="11413" max="11413" width="9" style="1" customWidth="1"/>
    <col min="11414" max="11415" width="7.85546875" style="1" customWidth="1"/>
    <col min="11416" max="11417" width="8.7109375" style="1" customWidth="1"/>
    <col min="11418" max="11419" width="7.85546875" style="1" customWidth="1"/>
    <col min="11420" max="11420" width="8.7109375" style="1" customWidth="1"/>
    <col min="11421" max="11425" width="7.85546875" style="1" customWidth="1"/>
    <col min="11426" max="11426" width="8.7109375" style="1" customWidth="1"/>
    <col min="11427" max="11429" width="7.85546875" style="1" customWidth="1"/>
    <col min="11430" max="11430" width="8.7109375" style="1" customWidth="1"/>
    <col min="11431" max="11433" width="7.85546875" style="1" customWidth="1"/>
    <col min="11434" max="11434" width="8.7109375" style="1" customWidth="1"/>
    <col min="11435" max="11435" width="10" style="1" customWidth="1"/>
    <col min="11436" max="11468" width="9.140625" style="1"/>
    <col min="11469" max="11469" width="24.85546875" style="1" bestFit="1" customWidth="1"/>
    <col min="11470" max="11472" width="7" style="1" customWidth="1"/>
    <col min="11473" max="11473" width="8" style="1" customWidth="1"/>
    <col min="11474" max="11475" width="7.85546875" style="1" customWidth="1"/>
    <col min="11476" max="11476" width="7" style="1" customWidth="1"/>
    <col min="11477" max="11478" width="7.85546875" style="1" customWidth="1"/>
    <col min="11479" max="11479" width="8.7109375" style="1" customWidth="1"/>
    <col min="11480" max="11484" width="7.85546875" style="1" customWidth="1"/>
    <col min="11485" max="11485" width="8.7109375" style="1" customWidth="1"/>
    <col min="11486" max="11488" width="7.85546875" style="1" customWidth="1"/>
    <col min="11489" max="11489" width="8.7109375" style="1" customWidth="1"/>
    <col min="11490" max="11491" width="7.85546875" style="1" customWidth="1"/>
    <col min="11492" max="11492" width="8.7109375" style="1" customWidth="1"/>
    <col min="11493" max="11493" width="10" style="1" customWidth="1"/>
    <col min="11494" max="11495" width="7.85546875" style="1" customWidth="1"/>
    <col min="11496" max="11496" width="9" style="1" customWidth="1"/>
    <col min="11497" max="11498" width="7.85546875" style="1" customWidth="1"/>
    <col min="11499" max="11499" width="8.7109375" style="1" customWidth="1"/>
    <col min="11500" max="11508" width="7.85546875" style="1" customWidth="1"/>
    <col min="11509" max="11509" width="8.7109375" style="1" customWidth="1"/>
    <col min="11510" max="11515" width="7.85546875" style="1" customWidth="1"/>
    <col min="11516" max="11516" width="8.7109375" style="1" customWidth="1"/>
    <col min="11517" max="11517" width="10" style="1" customWidth="1"/>
    <col min="11518" max="11519" width="7.85546875" style="1" customWidth="1"/>
    <col min="11520" max="11520" width="9" style="1" customWidth="1"/>
    <col min="11521" max="11521" width="7.85546875" style="1" customWidth="1"/>
    <col min="11522" max="11523" width="8.7109375" style="1" customWidth="1"/>
    <col min="11524" max="11524" width="7.85546875" style="1" customWidth="1"/>
    <col min="11525" max="11525" width="8.7109375" style="1" customWidth="1"/>
    <col min="11526" max="11532" width="7.85546875" style="1" customWidth="1"/>
    <col min="11533" max="11533" width="8.7109375" style="1" customWidth="1"/>
    <col min="11534" max="11536" width="7.85546875" style="1" customWidth="1"/>
    <col min="11537" max="11537" width="8.7109375" style="1" customWidth="1"/>
    <col min="11538" max="11539" width="7.85546875" style="1" customWidth="1"/>
    <col min="11540" max="11540" width="8.7109375" style="1" customWidth="1"/>
    <col min="11541" max="11541" width="10" style="1" customWidth="1"/>
    <col min="11542" max="11546" width="7.85546875" style="1" customWidth="1"/>
    <col min="11547" max="11547" width="9" style="1" customWidth="1"/>
    <col min="11548" max="11549" width="7.85546875" style="1" customWidth="1"/>
    <col min="11550" max="11550" width="10" style="1" customWidth="1"/>
    <col min="11551" max="11556" width="7.85546875" style="1" customWidth="1"/>
    <col min="11557" max="11557" width="8.7109375" style="1" customWidth="1"/>
    <col min="11558" max="11558" width="7.85546875" style="1" customWidth="1"/>
    <col min="11559" max="11559" width="8.7109375" style="1" customWidth="1"/>
    <col min="11560" max="11563" width="7.85546875" style="1" customWidth="1"/>
    <col min="11564" max="11565" width="8.7109375" style="1" customWidth="1"/>
    <col min="11566" max="11568" width="7.85546875" style="1" customWidth="1"/>
    <col min="11569" max="11569" width="9" style="1" customWidth="1"/>
    <col min="11570" max="11570" width="7.85546875" style="1" customWidth="1"/>
    <col min="11571" max="11572" width="8.7109375" style="1" customWidth="1"/>
    <col min="11573" max="11574" width="7.85546875" style="1" customWidth="1"/>
    <col min="11575" max="11575" width="8.7109375" style="1" customWidth="1"/>
    <col min="11576" max="11580" width="7.85546875" style="1" customWidth="1"/>
    <col min="11581" max="11581" width="8.7109375" style="1" customWidth="1"/>
    <col min="11582" max="11584" width="7.85546875" style="1" customWidth="1"/>
    <col min="11585" max="11585" width="8.7109375" style="1" customWidth="1"/>
    <col min="11586" max="11587" width="7.85546875" style="1" customWidth="1"/>
    <col min="11588" max="11589" width="8.7109375" style="1" customWidth="1"/>
    <col min="11590" max="11591" width="7.85546875" style="1" customWidth="1"/>
    <col min="11592" max="11592" width="9" style="1" customWidth="1"/>
    <col min="11593" max="11594" width="7.85546875" style="1" customWidth="1"/>
    <col min="11595" max="11595" width="8.7109375" style="1" customWidth="1"/>
    <col min="11596" max="11604" width="7.85546875" style="1" customWidth="1"/>
    <col min="11605" max="11605" width="8.7109375" style="1" customWidth="1"/>
    <col min="11606" max="11612" width="7.85546875" style="1" customWidth="1"/>
    <col min="11613" max="11614" width="8.7109375" style="1" customWidth="1"/>
    <col min="11615" max="11616" width="7.85546875" style="1" customWidth="1"/>
    <col min="11617" max="11617" width="9" style="1" customWidth="1"/>
    <col min="11618" max="11619" width="7.85546875" style="1" customWidth="1"/>
    <col min="11620" max="11621" width="8.7109375" style="1" customWidth="1"/>
    <col min="11622" max="11622" width="7.85546875" style="1" customWidth="1"/>
    <col min="11623" max="11623" width="8.7109375" style="1" customWidth="1"/>
    <col min="11624" max="11630" width="7.85546875" style="1" customWidth="1"/>
    <col min="11631" max="11631" width="8.7109375" style="1" customWidth="1"/>
    <col min="11632" max="11634" width="7.85546875" style="1" customWidth="1"/>
    <col min="11635" max="11635" width="8.7109375" style="1" customWidth="1"/>
    <col min="11636" max="11638" width="7.85546875" style="1" customWidth="1"/>
    <col min="11639" max="11639" width="8.7109375" style="1" customWidth="1"/>
    <col min="11640" max="11640" width="10" style="1" customWidth="1"/>
    <col min="11641" max="11645" width="7.85546875" style="1" customWidth="1"/>
    <col min="11646" max="11646" width="9" style="1" customWidth="1"/>
    <col min="11647" max="11649" width="7.85546875" style="1" customWidth="1"/>
    <col min="11650" max="11650" width="8.7109375" style="1" customWidth="1"/>
    <col min="11651" max="11658" width="7.85546875" style="1" customWidth="1"/>
    <col min="11659" max="11659" width="8.7109375" style="1" customWidth="1"/>
    <col min="11660" max="11664" width="7.85546875" style="1" customWidth="1"/>
    <col min="11665" max="11665" width="8.7109375" style="1" customWidth="1"/>
    <col min="11666" max="11668" width="7.85546875" style="1" customWidth="1"/>
    <col min="11669" max="11669" width="9" style="1" customWidth="1"/>
    <col min="11670" max="11671" width="7.85546875" style="1" customWidth="1"/>
    <col min="11672" max="11673" width="8.7109375" style="1" customWidth="1"/>
    <col min="11674" max="11675" width="7.85546875" style="1" customWidth="1"/>
    <col min="11676" max="11676" width="8.7109375" style="1" customWidth="1"/>
    <col min="11677" max="11681" width="7.85546875" style="1" customWidth="1"/>
    <col min="11682" max="11682" width="8.7109375" style="1" customWidth="1"/>
    <col min="11683" max="11685" width="7.85546875" style="1" customWidth="1"/>
    <col min="11686" max="11686" width="8.7109375" style="1" customWidth="1"/>
    <col min="11687" max="11689" width="7.85546875" style="1" customWidth="1"/>
    <col min="11690" max="11690" width="8.7109375" style="1" customWidth="1"/>
    <col min="11691" max="11691" width="10" style="1" customWidth="1"/>
    <col min="11692" max="11724" width="9.140625" style="1"/>
    <col min="11725" max="11725" width="24.85546875" style="1" bestFit="1" customWidth="1"/>
    <col min="11726" max="11728" width="7" style="1" customWidth="1"/>
    <col min="11729" max="11729" width="8" style="1" customWidth="1"/>
    <col min="11730" max="11731" width="7.85546875" style="1" customWidth="1"/>
    <col min="11732" max="11732" width="7" style="1" customWidth="1"/>
    <col min="11733" max="11734" width="7.85546875" style="1" customWidth="1"/>
    <col min="11735" max="11735" width="8.7109375" style="1" customWidth="1"/>
    <col min="11736" max="11740" width="7.85546875" style="1" customWidth="1"/>
    <col min="11741" max="11741" width="8.7109375" style="1" customWidth="1"/>
    <col min="11742" max="11744" width="7.85546875" style="1" customWidth="1"/>
    <col min="11745" max="11745" width="8.7109375" style="1" customWidth="1"/>
    <col min="11746" max="11747" width="7.85546875" style="1" customWidth="1"/>
    <col min="11748" max="11748" width="8.7109375" style="1" customWidth="1"/>
    <col min="11749" max="11749" width="10" style="1" customWidth="1"/>
    <col min="11750" max="11751" width="7.85546875" style="1" customWidth="1"/>
    <col min="11752" max="11752" width="9" style="1" customWidth="1"/>
    <col min="11753" max="11754" width="7.85546875" style="1" customWidth="1"/>
    <col min="11755" max="11755" width="8.7109375" style="1" customWidth="1"/>
    <col min="11756" max="11764" width="7.85546875" style="1" customWidth="1"/>
    <col min="11765" max="11765" width="8.7109375" style="1" customWidth="1"/>
    <col min="11766" max="11771" width="7.85546875" style="1" customWidth="1"/>
    <col min="11772" max="11772" width="8.7109375" style="1" customWidth="1"/>
    <col min="11773" max="11773" width="10" style="1" customWidth="1"/>
    <col min="11774" max="11775" width="7.85546875" style="1" customWidth="1"/>
    <col min="11776" max="11776" width="9" style="1" customWidth="1"/>
    <col min="11777" max="11777" width="7.85546875" style="1" customWidth="1"/>
    <col min="11778" max="11779" width="8.7109375" style="1" customWidth="1"/>
    <col min="11780" max="11780" width="7.85546875" style="1" customWidth="1"/>
    <col min="11781" max="11781" width="8.7109375" style="1" customWidth="1"/>
    <col min="11782" max="11788" width="7.85546875" style="1" customWidth="1"/>
    <col min="11789" max="11789" width="8.7109375" style="1" customWidth="1"/>
    <col min="11790" max="11792" width="7.85546875" style="1" customWidth="1"/>
    <col min="11793" max="11793" width="8.7109375" style="1" customWidth="1"/>
    <col min="11794" max="11795" width="7.85546875" style="1" customWidth="1"/>
    <col min="11796" max="11796" width="8.7109375" style="1" customWidth="1"/>
    <col min="11797" max="11797" width="10" style="1" customWidth="1"/>
    <col min="11798" max="11802" width="7.85546875" style="1" customWidth="1"/>
    <col min="11803" max="11803" width="9" style="1" customWidth="1"/>
    <col min="11804" max="11805" width="7.85546875" style="1" customWidth="1"/>
    <col min="11806" max="11806" width="10" style="1" customWidth="1"/>
    <col min="11807" max="11812" width="7.85546875" style="1" customWidth="1"/>
    <col min="11813" max="11813" width="8.7109375" style="1" customWidth="1"/>
    <col min="11814" max="11814" width="7.85546875" style="1" customWidth="1"/>
    <col min="11815" max="11815" width="8.7109375" style="1" customWidth="1"/>
    <col min="11816" max="11819" width="7.85546875" style="1" customWidth="1"/>
    <col min="11820" max="11821" width="8.7109375" style="1" customWidth="1"/>
    <col min="11822" max="11824" width="7.85546875" style="1" customWidth="1"/>
    <col min="11825" max="11825" width="9" style="1" customWidth="1"/>
    <col min="11826" max="11826" width="7.85546875" style="1" customWidth="1"/>
    <col min="11827" max="11828" width="8.7109375" style="1" customWidth="1"/>
    <col min="11829" max="11830" width="7.85546875" style="1" customWidth="1"/>
    <col min="11831" max="11831" width="8.7109375" style="1" customWidth="1"/>
    <col min="11832" max="11836" width="7.85546875" style="1" customWidth="1"/>
    <col min="11837" max="11837" width="8.7109375" style="1" customWidth="1"/>
    <col min="11838" max="11840" width="7.85546875" style="1" customWidth="1"/>
    <col min="11841" max="11841" width="8.7109375" style="1" customWidth="1"/>
    <col min="11842" max="11843" width="7.85546875" style="1" customWidth="1"/>
    <col min="11844" max="11845" width="8.7109375" style="1" customWidth="1"/>
    <col min="11846" max="11847" width="7.85546875" style="1" customWidth="1"/>
    <col min="11848" max="11848" width="9" style="1" customWidth="1"/>
    <col min="11849" max="11850" width="7.85546875" style="1" customWidth="1"/>
    <col min="11851" max="11851" width="8.7109375" style="1" customWidth="1"/>
    <col min="11852" max="11860" width="7.85546875" style="1" customWidth="1"/>
    <col min="11861" max="11861" width="8.7109375" style="1" customWidth="1"/>
    <col min="11862" max="11868" width="7.85546875" style="1" customWidth="1"/>
    <col min="11869" max="11870" width="8.7109375" style="1" customWidth="1"/>
    <col min="11871" max="11872" width="7.85546875" style="1" customWidth="1"/>
    <col min="11873" max="11873" width="9" style="1" customWidth="1"/>
    <col min="11874" max="11875" width="7.85546875" style="1" customWidth="1"/>
    <col min="11876" max="11877" width="8.7109375" style="1" customWidth="1"/>
    <col min="11878" max="11878" width="7.85546875" style="1" customWidth="1"/>
    <col min="11879" max="11879" width="8.7109375" style="1" customWidth="1"/>
    <col min="11880" max="11886" width="7.85546875" style="1" customWidth="1"/>
    <col min="11887" max="11887" width="8.7109375" style="1" customWidth="1"/>
    <col min="11888" max="11890" width="7.85546875" style="1" customWidth="1"/>
    <col min="11891" max="11891" width="8.7109375" style="1" customWidth="1"/>
    <col min="11892" max="11894" width="7.85546875" style="1" customWidth="1"/>
    <col min="11895" max="11895" width="8.7109375" style="1" customWidth="1"/>
    <col min="11896" max="11896" width="10" style="1" customWidth="1"/>
    <col min="11897" max="11901" width="7.85546875" style="1" customWidth="1"/>
    <col min="11902" max="11902" width="9" style="1" customWidth="1"/>
    <col min="11903" max="11905" width="7.85546875" style="1" customWidth="1"/>
    <col min="11906" max="11906" width="8.7109375" style="1" customWidth="1"/>
    <col min="11907" max="11914" width="7.85546875" style="1" customWidth="1"/>
    <col min="11915" max="11915" width="8.7109375" style="1" customWidth="1"/>
    <col min="11916" max="11920" width="7.85546875" style="1" customWidth="1"/>
    <col min="11921" max="11921" width="8.7109375" style="1" customWidth="1"/>
    <col min="11922" max="11924" width="7.85546875" style="1" customWidth="1"/>
    <col min="11925" max="11925" width="9" style="1" customWidth="1"/>
    <col min="11926" max="11927" width="7.85546875" style="1" customWidth="1"/>
    <col min="11928" max="11929" width="8.7109375" style="1" customWidth="1"/>
    <col min="11930" max="11931" width="7.85546875" style="1" customWidth="1"/>
    <col min="11932" max="11932" width="8.7109375" style="1" customWidth="1"/>
    <col min="11933" max="11937" width="7.85546875" style="1" customWidth="1"/>
    <col min="11938" max="11938" width="8.7109375" style="1" customWidth="1"/>
    <col min="11939" max="11941" width="7.85546875" style="1" customWidth="1"/>
    <col min="11942" max="11942" width="8.7109375" style="1" customWidth="1"/>
    <col min="11943" max="11945" width="7.85546875" style="1" customWidth="1"/>
    <col min="11946" max="11946" width="8.7109375" style="1" customWidth="1"/>
    <col min="11947" max="11947" width="10" style="1" customWidth="1"/>
    <col min="11948" max="11980" width="9.140625" style="1"/>
    <col min="11981" max="11981" width="24.85546875" style="1" bestFit="1" customWidth="1"/>
    <col min="11982" max="11984" width="7" style="1" customWidth="1"/>
    <col min="11985" max="11985" width="8" style="1" customWidth="1"/>
    <col min="11986" max="11987" width="7.85546875" style="1" customWidth="1"/>
    <col min="11988" max="11988" width="7" style="1" customWidth="1"/>
    <col min="11989" max="11990" width="7.85546875" style="1" customWidth="1"/>
    <col min="11991" max="11991" width="8.7109375" style="1" customWidth="1"/>
    <col min="11992" max="11996" width="7.85546875" style="1" customWidth="1"/>
    <col min="11997" max="11997" width="8.7109375" style="1" customWidth="1"/>
    <col min="11998" max="12000" width="7.85546875" style="1" customWidth="1"/>
    <col min="12001" max="12001" width="8.7109375" style="1" customWidth="1"/>
    <col min="12002" max="12003" width="7.85546875" style="1" customWidth="1"/>
    <col min="12004" max="12004" width="8.7109375" style="1" customWidth="1"/>
    <col min="12005" max="12005" width="10" style="1" customWidth="1"/>
    <col min="12006" max="12007" width="7.85546875" style="1" customWidth="1"/>
    <col min="12008" max="12008" width="9" style="1" customWidth="1"/>
    <col min="12009" max="12010" width="7.85546875" style="1" customWidth="1"/>
    <col min="12011" max="12011" width="8.7109375" style="1" customWidth="1"/>
    <col min="12012" max="12020" width="7.85546875" style="1" customWidth="1"/>
    <col min="12021" max="12021" width="8.7109375" style="1" customWidth="1"/>
    <col min="12022" max="12027" width="7.85546875" style="1" customWidth="1"/>
    <col min="12028" max="12028" width="8.7109375" style="1" customWidth="1"/>
    <col min="12029" max="12029" width="10" style="1" customWidth="1"/>
    <col min="12030" max="12031" width="7.85546875" style="1" customWidth="1"/>
    <col min="12032" max="12032" width="9" style="1" customWidth="1"/>
    <col min="12033" max="12033" width="7.85546875" style="1" customWidth="1"/>
    <col min="12034" max="12035" width="8.7109375" style="1" customWidth="1"/>
    <col min="12036" max="12036" width="7.85546875" style="1" customWidth="1"/>
    <col min="12037" max="12037" width="8.7109375" style="1" customWidth="1"/>
    <col min="12038" max="12044" width="7.85546875" style="1" customWidth="1"/>
    <col min="12045" max="12045" width="8.7109375" style="1" customWidth="1"/>
    <col min="12046" max="12048" width="7.85546875" style="1" customWidth="1"/>
    <col min="12049" max="12049" width="8.7109375" style="1" customWidth="1"/>
    <col min="12050" max="12051" width="7.85546875" style="1" customWidth="1"/>
    <col min="12052" max="12052" width="8.7109375" style="1" customWidth="1"/>
    <col min="12053" max="12053" width="10" style="1" customWidth="1"/>
    <col min="12054" max="12058" width="7.85546875" style="1" customWidth="1"/>
    <col min="12059" max="12059" width="9" style="1" customWidth="1"/>
    <col min="12060" max="12061" width="7.85546875" style="1" customWidth="1"/>
    <col min="12062" max="12062" width="10" style="1" customWidth="1"/>
    <col min="12063" max="12068" width="7.85546875" style="1" customWidth="1"/>
    <col min="12069" max="12069" width="8.7109375" style="1" customWidth="1"/>
    <col min="12070" max="12070" width="7.85546875" style="1" customWidth="1"/>
    <col min="12071" max="12071" width="8.7109375" style="1" customWidth="1"/>
    <col min="12072" max="12075" width="7.85546875" style="1" customWidth="1"/>
    <col min="12076" max="12077" width="8.7109375" style="1" customWidth="1"/>
    <col min="12078" max="12080" width="7.85546875" style="1" customWidth="1"/>
    <col min="12081" max="12081" width="9" style="1" customWidth="1"/>
    <col min="12082" max="12082" width="7.85546875" style="1" customWidth="1"/>
    <col min="12083" max="12084" width="8.7109375" style="1" customWidth="1"/>
    <col min="12085" max="12086" width="7.85546875" style="1" customWidth="1"/>
    <col min="12087" max="12087" width="8.7109375" style="1" customWidth="1"/>
    <col min="12088" max="12092" width="7.85546875" style="1" customWidth="1"/>
    <col min="12093" max="12093" width="8.7109375" style="1" customWidth="1"/>
    <col min="12094" max="12096" width="7.85546875" style="1" customWidth="1"/>
    <col min="12097" max="12097" width="8.7109375" style="1" customWidth="1"/>
    <col min="12098" max="12099" width="7.85546875" style="1" customWidth="1"/>
    <col min="12100" max="12101" width="8.7109375" style="1" customWidth="1"/>
    <col min="12102" max="12103" width="7.85546875" style="1" customWidth="1"/>
    <col min="12104" max="12104" width="9" style="1" customWidth="1"/>
    <col min="12105" max="12106" width="7.85546875" style="1" customWidth="1"/>
    <col min="12107" max="12107" width="8.7109375" style="1" customWidth="1"/>
    <col min="12108" max="12116" width="7.85546875" style="1" customWidth="1"/>
    <col min="12117" max="12117" width="8.7109375" style="1" customWidth="1"/>
    <col min="12118" max="12124" width="7.85546875" style="1" customWidth="1"/>
    <col min="12125" max="12126" width="8.7109375" style="1" customWidth="1"/>
    <col min="12127" max="12128" width="7.85546875" style="1" customWidth="1"/>
    <col min="12129" max="12129" width="9" style="1" customWidth="1"/>
    <col min="12130" max="12131" width="7.85546875" style="1" customWidth="1"/>
    <col min="12132" max="12133" width="8.7109375" style="1" customWidth="1"/>
    <col min="12134" max="12134" width="7.85546875" style="1" customWidth="1"/>
    <col min="12135" max="12135" width="8.7109375" style="1" customWidth="1"/>
    <col min="12136" max="12142" width="7.85546875" style="1" customWidth="1"/>
    <col min="12143" max="12143" width="8.7109375" style="1" customWidth="1"/>
    <col min="12144" max="12146" width="7.85546875" style="1" customWidth="1"/>
    <col min="12147" max="12147" width="8.7109375" style="1" customWidth="1"/>
    <col min="12148" max="12150" width="7.85546875" style="1" customWidth="1"/>
    <col min="12151" max="12151" width="8.7109375" style="1" customWidth="1"/>
    <col min="12152" max="12152" width="10" style="1" customWidth="1"/>
    <col min="12153" max="12157" width="7.85546875" style="1" customWidth="1"/>
    <col min="12158" max="12158" width="9" style="1" customWidth="1"/>
    <col min="12159" max="12161" width="7.85546875" style="1" customWidth="1"/>
    <col min="12162" max="12162" width="8.7109375" style="1" customWidth="1"/>
    <col min="12163" max="12170" width="7.85546875" style="1" customWidth="1"/>
    <col min="12171" max="12171" width="8.7109375" style="1" customWidth="1"/>
    <col min="12172" max="12176" width="7.85546875" style="1" customWidth="1"/>
    <col min="12177" max="12177" width="8.7109375" style="1" customWidth="1"/>
    <col min="12178" max="12180" width="7.85546875" style="1" customWidth="1"/>
    <col min="12181" max="12181" width="9" style="1" customWidth="1"/>
    <col min="12182" max="12183" width="7.85546875" style="1" customWidth="1"/>
    <col min="12184" max="12185" width="8.7109375" style="1" customWidth="1"/>
    <col min="12186" max="12187" width="7.85546875" style="1" customWidth="1"/>
    <col min="12188" max="12188" width="8.7109375" style="1" customWidth="1"/>
    <col min="12189" max="12193" width="7.85546875" style="1" customWidth="1"/>
    <col min="12194" max="12194" width="8.7109375" style="1" customWidth="1"/>
    <col min="12195" max="12197" width="7.85546875" style="1" customWidth="1"/>
    <col min="12198" max="12198" width="8.7109375" style="1" customWidth="1"/>
    <col min="12199" max="12201" width="7.85546875" style="1" customWidth="1"/>
    <col min="12202" max="12202" width="8.7109375" style="1" customWidth="1"/>
    <col min="12203" max="12203" width="10" style="1" customWidth="1"/>
    <col min="12204" max="12236" width="9.140625" style="1"/>
    <col min="12237" max="12237" width="24.85546875" style="1" bestFit="1" customWidth="1"/>
    <col min="12238" max="12240" width="7" style="1" customWidth="1"/>
    <col min="12241" max="12241" width="8" style="1" customWidth="1"/>
    <col min="12242" max="12243" width="7.85546875" style="1" customWidth="1"/>
    <col min="12244" max="12244" width="7" style="1" customWidth="1"/>
    <col min="12245" max="12246" width="7.85546875" style="1" customWidth="1"/>
    <col min="12247" max="12247" width="8.7109375" style="1" customWidth="1"/>
    <col min="12248" max="12252" width="7.85546875" style="1" customWidth="1"/>
    <col min="12253" max="12253" width="8.7109375" style="1" customWidth="1"/>
    <col min="12254" max="12256" width="7.85546875" style="1" customWidth="1"/>
    <col min="12257" max="12257" width="8.7109375" style="1" customWidth="1"/>
    <col min="12258" max="12259" width="7.85546875" style="1" customWidth="1"/>
    <col min="12260" max="12260" width="8.7109375" style="1" customWidth="1"/>
    <col min="12261" max="12261" width="10" style="1" customWidth="1"/>
    <col min="12262" max="12263" width="7.85546875" style="1" customWidth="1"/>
    <col min="12264" max="12264" width="9" style="1" customWidth="1"/>
    <col min="12265" max="12266" width="7.85546875" style="1" customWidth="1"/>
    <col min="12267" max="12267" width="8.7109375" style="1" customWidth="1"/>
    <col min="12268" max="12276" width="7.85546875" style="1" customWidth="1"/>
    <col min="12277" max="12277" width="8.7109375" style="1" customWidth="1"/>
    <col min="12278" max="12283" width="7.85546875" style="1" customWidth="1"/>
    <col min="12284" max="12284" width="8.7109375" style="1" customWidth="1"/>
    <col min="12285" max="12285" width="10" style="1" customWidth="1"/>
    <col min="12286" max="12287" width="7.85546875" style="1" customWidth="1"/>
    <col min="12288" max="12288" width="9" style="1" customWidth="1"/>
    <col min="12289" max="12289" width="7.85546875" style="1" customWidth="1"/>
    <col min="12290" max="12291" width="8.7109375" style="1" customWidth="1"/>
    <col min="12292" max="12292" width="7.85546875" style="1" customWidth="1"/>
    <col min="12293" max="12293" width="8.7109375" style="1" customWidth="1"/>
    <col min="12294" max="12300" width="7.85546875" style="1" customWidth="1"/>
    <col min="12301" max="12301" width="8.7109375" style="1" customWidth="1"/>
    <col min="12302" max="12304" width="7.85546875" style="1" customWidth="1"/>
    <col min="12305" max="12305" width="8.7109375" style="1" customWidth="1"/>
    <col min="12306" max="12307" width="7.85546875" style="1" customWidth="1"/>
    <col min="12308" max="12308" width="8.7109375" style="1" customWidth="1"/>
    <col min="12309" max="12309" width="10" style="1" customWidth="1"/>
    <col min="12310" max="12314" width="7.85546875" style="1" customWidth="1"/>
    <col min="12315" max="12315" width="9" style="1" customWidth="1"/>
    <col min="12316" max="12317" width="7.85546875" style="1" customWidth="1"/>
    <col min="12318" max="12318" width="10" style="1" customWidth="1"/>
    <col min="12319" max="12324" width="7.85546875" style="1" customWidth="1"/>
    <col min="12325" max="12325" width="8.7109375" style="1" customWidth="1"/>
    <col min="12326" max="12326" width="7.85546875" style="1" customWidth="1"/>
    <col min="12327" max="12327" width="8.7109375" style="1" customWidth="1"/>
    <col min="12328" max="12331" width="7.85546875" style="1" customWidth="1"/>
    <col min="12332" max="12333" width="8.7109375" style="1" customWidth="1"/>
    <col min="12334" max="12336" width="7.85546875" style="1" customWidth="1"/>
    <col min="12337" max="12337" width="9" style="1" customWidth="1"/>
    <col min="12338" max="12338" width="7.85546875" style="1" customWidth="1"/>
    <col min="12339" max="12340" width="8.7109375" style="1" customWidth="1"/>
    <col min="12341" max="12342" width="7.85546875" style="1" customWidth="1"/>
    <col min="12343" max="12343" width="8.7109375" style="1" customWidth="1"/>
    <col min="12344" max="12348" width="7.85546875" style="1" customWidth="1"/>
    <col min="12349" max="12349" width="8.7109375" style="1" customWidth="1"/>
    <col min="12350" max="12352" width="7.85546875" style="1" customWidth="1"/>
    <col min="12353" max="12353" width="8.7109375" style="1" customWidth="1"/>
    <col min="12354" max="12355" width="7.85546875" style="1" customWidth="1"/>
    <col min="12356" max="12357" width="8.7109375" style="1" customWidth="1"/>
    <col min="12358" max="12359" width="7.85546875" style="1" customWidth="1"/>
    <col min="12360" max="12360" width="9" style="1" customWidth="1"/>
    <col min="12361" max="12362" width="7.85546875" style="1" customWidth="1"/>
    <col min="12363" max="12363" width="8.7109375" style="1" customWidth="1"/>
    <col min="12364" max="12372" width="7.85546875" style="1" customWidth="1"/>
    <col min="12373" max="12373" width="8.7109375" style="1" customWidth="1"/>
    <col min="12374" max="12380" width="7.85546875" style="1" customWidth="1"/>
    <col min="12381" max="12382" width="8.7109375" style="1" customWidth="1"/>
    <col min="12383" max="12384" width="7.85546875" style="1" customWidth="1"/>
    <col min="12385" max="12385" width="9" style="1" customWidth="1"/>
    <col min="12386" max="12387" width="7.85546875" style="1" customWidth="1"/>
    <col min="12388" max="12389" width="8.7109375" style="1" customWidth="1"/>
    <col min="12390" max="12390" width="7.85546875" style="1" customWidth="1"/>
    <col min="12391" max="12391" width="8.7109375" style="1" customWidth="1"/>
    <col min="12392" max="12398" width="7.85546875" style="1" customWidth="1"/>
    <col min="12399" max="12399" width="8.7109375" style="1" customWidth="1"/>
    <col min="12400" max="12402" width="7.85546875" style="1" customWidth="1"/>
    <col min="12403" max="12403" width="8.7109375" style="1" customWidth="1"/>
    <col min="12404" max="12406" width="7.85546875" style="1" customWidth="1"/>
    <col min="12407" max="12407" width="8.7109375" style="1" customWidth="1"/>
    <col min="12408" max="12408" width="10" style="1" customWidth="1"/>
    <col min="12409" max="12413" width="7.85546875" style="1" customWidth="1"/>
    <col min="12414" max="12414" width="9" style="1" customWidth="1"/>
    <col min="12415" max="12417" width="7.85546875" style="1" customWidth="1"/>
    <col min="12418" max="12418" width="8.7109375" style="1" customWidth="1"/>
    <col min="12419" max="12426" width="7.85546875" style="1" customWidth="1"/>
    <col min="12427" max="12427" width="8.7109375" style="1" customWidth="1"/>
    <col min="12428" max="12432" width="7.85546875" style="1" customWidth="1"/>
    <col min="12433" max="12433" width="8.7109375" style="1" customWidth="1"/>
    <col min="12434" max="12436" width="7.85546875" style="1" customWidth="1"/>
    <col min="12437" max="12437" width="9" style="1" customWidth="1"/>
    <col min="12438" max="12439" width="7.85546875" style="1" customWidth="1"/>
    <col min="12440" max="12441" width="8.7109375" style="1" customWidth="1"/>
    <col min="12442" max="12443" width="7.85546875" style="1" customWidth="1"/>
    <col min="12444" max="12444" width="8.7109375" style="1" customWidth="1"/>
    <col min="12445" max="12449" width="7.85546875" style="1" customWidth="1"/>
    <col min="12450" max="12450" width="8.7109375" style="1" customWidth="1"/>
    <col min="12451" max="12453" width="7.85546875" style="1" customWidth="1"/>
    <col min="12454" max="12454" width="8.7109375" style="1" customWidth="1"/>
    <col min="12455" max="12457" width="7.85546875" style="1" customWidth="1"/>
    <col min="12458" max="12458" width="8.7109375" style="1" customWidth="1"/>
    <col min="12459" max="12459" width="10" style="1" customWidth="1"/>
    <col min="12460" max="12492" width="9.140625" style="1"/>
    <col min="12493" max="12493" width="24.85546875" style="1" bestFit="1" customWidth="1"/>
    <col min="12494" max="12496" width="7" style="1" customWidth="1"/>
    <col min="12497" max="12497" width="8" style="1" customWidth="1"/>
    <col min="12498" max="12499" width="7.85546875" style="1" customWidth="1"/>
    <col min="12500" max="12500" width="7" style="1" customWidth="1"/>
    <col min="12501" max="12502" width="7.85546875" style="1" customWidth="1"/>
    <col min="12503" max="12503" width="8.7109375" style="1" customWidth="1"/>
    <col min="12504" max="12508" width="7.85546875" style="1" customWidth="1"/>
    <col min="12509" max="12509" width="8.7109375" style="1" customWidth="1"/>
    <col min="12510" max="12512" width="7.85546875" style="1" customWidth="1"/>
    <col min="12513" max="12513" width="8.7109375" style="1" customWidth="1"/>
    <col min="12514" max="12515" width="7.85546875" style="1" customWidth="1"/>
    <col min="12516" max="12516" width="8.7109375" style="1" customWidth="1"/>
    <col min="12517" max="12517" width="10" style="1" customWidth="1"/>
    <col min="12518" max="12519" width="7.85546875" style="1" customWidth="1"/>
    <col min="12520" max="12520" width="9" style="1" customWidth="1"/>
    <col min="12521" max="12522" width="7.85546875" style="1" customWidth="1"/>
    <col min="12523" max="12523" width="8.7109375" style="1" customWidth="1"/>
    <col min="12524" max="12532" width="7.85546875" style="1" customWidth="1"/>
    <col min="12533" max="12533" width="8.7109375" style="1" customWidth="1"/>
    <col min="12534" max="12539" width="7.85546875" style="1" customWidth="1"/>
    <col min="12540" max="12540" width="8.7109375" style="1" customWidth="1"/>
    <col min="12541" max="12541" width="10" style="1" customWidth="1"/>
    <col min="12542" max="12543" width="7.85546875" style="1" customWidth="1"/>
    <col min="12544" max="12544" width="9" style="1" customWidth="1"/>
    <col min="12545" max="12545" width="7.85546875" style="1" customWidth="1"/>
    <col min="12546" max="12547" width="8.7109375" style="1" customWidth="1"/>
    <col min="12548" max="12548" width="7.85546875" style="1" customWidth="1"/>
    <col min="12549" max="12549" width="8.7109375" style="1" customWidth="1"/>
    <col min="12550" max="12556" width="7.85546875" style="1" customWidth="1"/>
    <col min="12557" max="12557" width="8.7109375" style="1" customWidth="1"/>
    <col min="12558" max="12560" width="7.85546875" style="1" customWidth="1"/>
    <col min="12561" max="12561" width="8.7109375" style="1" customWidth="1"/>
    <col min="12562" max="12563" width="7.85546875" style="1" customWidth="1"/>
    <col min="12564" max="12564" width="8.7109375" style="1" customWidth="1"/>
    <col min="12565" max="12565" width="10" style="1" customWidth="1"/>
    <col min="12566" max="12570" width="7.85546875" style="1" customWidth="1"/>
    <col min="12571" max="12571" width="9" style="1" customWidth="1"/>
    <col min="12572" max="12573" width="7.85546875" style="1" customWidth="1"/>
    <col min="12574" max="12574" width="10" style="1" customWidth="1"/>
    <col min="12575" max="12580" width="7.85546875" style="1" customWidth="1"/>
    <col min="12581" max="12581" width="8.7109375" style="1" customWidth="1"/>
    <col min="12582" max="12582" width="7.85546875" style="1" customWidth="1"/>
    <col min="12583" max="12583" width="8.7109375" style="1" customWidth="1"/>
    <col min="12584" max="12587" width="7.85546875" style="1" customWidth="1"/>
    <col min="12588" max="12589" width="8.7109375" style="1" customWidth="1"/>
    <col min="12590" max="12592" width="7.85546875" style="1" customWidth="1"/>
    <col min="12593" max="12593" width="9" style="1" customWidth="1"/>
    <col min="12594" max="12594" width="7.85546875" style="1" customWidth="1"/>
    <col min="12595" max="12596" width="8.7109375" style="1" customWidth="1"/>
    <col min="12597" max="12598" width="7.85546875" style="1" customWidth="1"/>
    <col min="12599" max="12599" width="8.7109375" style="1" customWidth="1"/>
    <col min="12600" max="12604" width="7.85546875" style="1" customWidth="1"/>
    <col min="12605" max="12605" width="8.7109375" style="1" customWidth="1"/>
    <col min="12606" max="12608" width="7.85546875" style="1" customWidth="1"/>
    <col min="12609" max="12609" width="8.7109375" style="1" customWidth="1"/>
    <col min="12610" max="12611" width="7.85546875" style="1" customWidth="1"/>
    <col min="12612" max="12613" width="8.7109375" style="1" customWidth="1"/>
    <col min="12614" max="12615" width="7.85546875" style="1" customWidth="1"/>
    <col min="12616" max="12616" width="9" style="1" customWidth="1"/>
    <col min="12617" max="12618" width="7.85546875" style="1" customWidth="1"/>
    <col min="12619" max="12619" width="8.7109375" style="1" customWidth="1"/>
    <col min="12620" max="12628" width="7.85546875" style="1" customWidth="1"/>
    <col min="12629" max="12629" width="8.7109375" style="1" customWidth="1"/>
    <col min="12630" max="12636" width="7.85546875" style="1" customWidth="1"/>
    <col min="12637" max="12638" width="8.7109375" style="1" customWidth="1"/>
    <col min="12639" max="12640" width="7.85546875" style="1" customWidth="1"/>
    <col min="12641" max="12641" width="9" style="1" customWidth="1"/>
    <col min="12642" max="12643" width="7.85546875" style="1" customWidth="1"/>
    <col min="12644" max="12645" width="8.7109375" style="1" customWidth="1"/>
    <col min="12646" max="12646" width="7.85546875" style="1" customWidth="1"/>
    <col min="12647" max="12647" width="8.7109375" style="1" customWidth="1"/>
    <col min="12648" max="12654" width="7.85546875" style="1" customWidth="1"/>
    <col min="12655" max="12655" width="8.7109375" style="1" customWidth="1"/>
    <col min="12656" max="12658" width="7.85546875" style="1" customWidth="1"/>
    <col min="12659" max="12659" width="8.7109375" style="1" customWidth="1"/>
    <col min="12660" max="12662" width="7.85546875" style="1" customWidth="1"/>
    <col min="12663" max="12663" width="8.7109375" style="1" customWidth="1"/>
    <col min="12664" max="12664" width="10" style="1" customWidth="1"/>
    <col min="12665" max="12669" width="7.85546875" style="1" customWidth="1"/>
    <col min="12670" max="12670" width="9" style="1" customWidth="1"/>
    <col min="12671" max="12673" width="7.85546875" style="1" customWidth="1"/>
    <col min="12674" max="12674" width="8.7109375" style="1" customWidth="1"/>
    <col min="12675" max="12682" width="7.85546875" style="1" customWidth="1"/>
    <col min="12683" max="12683" width="8.7109375" style="1" customWidth="1"/>
    <col min="12684" max="12688" width="7.85546875" style="1" customWidth="1"/>
    <col min="12689" max="12689" width="8.7109375" style="1" customWidth="1"/>
    <col min="12690" max="12692" width="7.85546875" style="1" customWidth="1"/>
    <col min="12693" max="12693" width="9" style="1" customWidth="1"/>
    <col min="12694" max="12695" width="7.85546875" style="1" customWidth="1"/>
    <col min="12696" max="12697" width="8.7109375" style="1" customWidth="1"/>
    <col min="12698" max="12699" width="7.85546875" style="1" customWidth="1"/>
    <col min="12700" max="12700" width="8.7109375" style="1" customWidth="1"/>
    <col min="12701" max="12705" width="7.85546875" style="1" customWidth="1"/>
    <col min="12706" max="12706" width="8.7109375" style="1" customWidth="1"/>
    <col min="12707" max="12709" width="7.85546875" style="1" customWidth="1"/>
    <col min="12710" max="12710" width="8.7109375" style="1" customWidth="1"/>
    <col min="12711" max="12713" width="7.85546875" style="1" customWidth="1"/>
    <col min="12714" max="12714" width="8.7109375" style="1" customWidth="1"/>
    <col min="12715" max="12715" width="10" style="1" customWidth="1"/>
    <col min="12716" max="12748" width="9.140625" style="1"/>
    <col min="12749" max="12749" width="24.85546875" style="1" bestFit="1" customWidth="1"/>
    <col min="12750" max="12752" width="7" style="1" customWidth="1"/>
    <col min="12753" max="12753" width="8" style="1" customWidth="1"/>
    <col min="12754" max="12755" width="7.85546875" style="1" customWidth="1"/>
    <col min="12756" max="12756" width="7" style="1" customWidth="1"/>
    <col min="12757" max="12758" width="7.85546875" style="1" customWidth="1"/>
    <col min="12759" max="12759" width="8.7109375" style="1" customWidth="1"/>
    <col min="12760" max="12764" width="7.85546875" style="1" customWidth="1"/>
    <col min="12765" max="12765" width="8.7109375" style="1" customWidth="1"/>
    <col min="12766" max="12768" width="7.85546875" style="1" customWidth="1"/>
    <col min="12769" max="12769" width="8.7109375" style="1" customWidth="1"/>
    <col min="12770" max="12771" width="7.85546875" style="1" customWidth="1"/>
    <col min="12772" max="12772" width="8.7109375" style="1" customWidth="1"/>
    <col min="12773" max="12773" width="10" style="1" customWidth="1"/>
    <col min="12774" max="12775" width="7.85546875" style="1" customWidth="1"/>
    <col min="12776" max="12776" width="9" style="1" customWidth="1"/>
    <col min="12777" max="12778" width="7.85546875" style="1" customWidth="1"/>
    <col min="12779" max="12779" width="8.7109375" style="1" customWidth="1"/>
    <col min="12780" max="12788" width="7.85546875" style="1" customWidth="1"/>
    <col min="12789" max="12789" width="8.7109375" style="1" customWidth="1"/>
    <col min="12790" max="12795" width="7.85546875" style="1" customWidth="1"/>
    <col min="12796" max="12796" width="8.7109375" style="1" customWidth="1"/>
    <col min="12797" max="12797" width="10" style="1" customWidth="1"/>
    <col min="12798" max="12799" width="7.85546875" style="1" customWidth="1"/>
    <col min="12800" max="12800" width="9" style="1" customWidth="1"/>
    <col min="12801" max="12801" width="7.85546875" style="1" customWidth="1"/>
    <col min="12802" max="12803" width="8.7109375" style="1" customWidth="1"/>
    <col min="12804" max="12804" width="7.85546875" style="1" customWidth="1"/>
    <col min="12805" max="12805" width="8.7109375" style="1" customWidth="1"/>
    <col min="12806" max="12812" width="7.85546875" style="1" customWidth="1"/>
    <col min="12813" max="12813" width="8.7109375" style="1" customWidth="1"/>
    <col min="12814" max="12816" width="7.85546875" style="1" customWidth="1"/>
    <col min="12817" max="12817" width="8.7109375" style="1" customWidth="1"/>
    <col min="12818" max="12819" width="7.85546875" style="1" customWidth="1"/>
    <col min="12820" max="12820" width="8.7109375" style="1" customWidth="1"/>
    <col min="12821" max="12821" width="10" style="1" customWidth="1"/>
    <col min="12822" max="12826" width="7.85546875" style="1" customWidth="1"/>
    <col min="12827" max="12827" width="9" style="1" customWidth="1"/>
    <col min="12828" max="12829" width="7.85546875" style="1" customWidth="1"/>
    <col min="12830" max="12830" width="10" style="1" customWidth="1"/>
    <col min="12831" max="12836" width="7.85546875" style="1" customWidth="1"/>
    <col min="12837" max="12837" width="8.7109375" style="1" customWidth="1"/>
    <col min="12838" max="12838" width="7.85546875" style="1" customWidth="1"/>
    <col min="12839" max="12839" width="8.7109375" style="1" customWidth="1"/>
    <col min="12840" max="12843" width="7.85546875" style="1" customWidth="1"/>
    <col min="12844" max="12845" width="8.7109375" style="1" customWidth="1"/>
    <col min="12846" max="12848" width="7.85546875" style="1" customWidth="1"/>
    <col min="12849" max="12849" width="9" style="1" customWidth="1"/>
    <col min="12850" max="12850" width="7.85546875" style="1" customWidth="1"/>
    <col min="12851" max="12852" width="8.7109375" style="1" customWidth="1"/>
    <col min="12853" max="12854" width="7.85546875" style="1" customWidth="1"/>
    <col min="12855" max="12855" width="8.7109375" style="1" customWidth="1"/>
    <col min="12856" max="12860" width="7.85546875" style="1" customWidth="1"/>
    <col min="12861" max="12861" width="8.7109375" style="1" customWidth="1"/>
    <col min="12862" max="12864" width="7.85546875" style="1" customWidth="1"/>
    <col min="12865" max="12865" width="8.7109375" style="1" customWidth="1"/>
    <col min="12866" max="12867" width="7.85546875" style="1" customWidth="1"/>
    <col min="12868" max="12869" width="8.7109375" style="1" customWidth="1"/>
    <col min="12870" max="12871" width="7.85546875" style="1" customWidth="1"/>
    <col min="12872" max="12872" width="9" style="1" customWidth="1"/>
    <col min="12873" max="12874" width="7.85546875" style="1" customWidth="1"/>
    <col min="12875" max="12875" width="8.7109375" style="1" customWidth="1"/>
    <col min="12876" max="12884" width="7.85546875" style="1" customWidth="1"/>
    <col min="12885" max="12885" width="8.7109375" style="1" customWidth="1"/>
    <col min="12886" max="12892" width="7.85546875" style="1" customWidth="1"/>
    <col min="12893" max="12894" width="8.7109375" style="1" customWidth="1"/>
    <col min="12895" max="12896" width="7.85546875" style="1" customWidth="1"/>
    <col min="12897" max="12897" width="9" style="1" customWidth="1"/>
    <col min="12898" max="12899" width="7.85546875" style="1" customWidth="1"/>
    <col min="12900" max="12901" width="8.7109375" style="1" customWidth="1"/>
    <col min="12902" max="12902" width="7.85546875" style="1" customWidth="1"/>
    <col min="12903" max="12903" width="8.7109375" style="1" customWidth="1"/>
    <col min="12904" max="12910" width="7.85546875" style="1" customWidth="1"/>
    <col min="12911" max="12911" width="8.7109375" style="1" customWidth="1"/>
    <col min="12912" max="12914" width="7.85546875" style="1" customWidth="1"/>
    <col min="12915" max="12915" width="8.7109375" style="1" customWidth="1"/>
    <col min="12916" max="12918" width="7.85546875" style="1" customWidth="1"/>
    <col min="12919" max="12919" width="8.7109375" style="1" customWidth="1"/>
    <col min="12920" max="12920" width="10" style="1" customWidth="1"/>
    <col min="12921" max="12925" width="7.85546875" style="1" customWidth="1"/>
    <col min="12926" max="12926" width="9" style="1" customWidth="1"/>
    <col min="12927" max="12929" width="7.85546875" style="1" customWidth="1"/>
    <col min="12930" max="12930" width="8.7109375" style="1" customWidth="1"/>
    <col min="12931" max="12938" width="7.85546875" style="1" customWidth="1"/>
    <col min="12939" max="12939" width="8.7109375" style="1" customWidth="1"/>
    <col min="12940" max="12944" width="7.85546875" style="1" customWidth="1"/>
    <col min="12945" max="12945" width="8.7109375" style="1" customWidth="1"/>
    <col min="12946" max="12948" width="7.85546875" style="1" customWidth="1"/>
    <col min="12949" max="12949" width="9" style="1" customWidth="1"/>
    <col min="12950" max="12951" width="7.85546875" style="1" customWidth="1"/>
    <col min="12952" max="12953" width="8.7109375" style="1" customWidth="1"/>
    <col min="12954" max="12955" width="7.85546875" style="1" customWidth="1"/>
    <col min="12956" max="12956" width="8.7109375" style="1" customWidth="1"/>
    <col min="12957" max="12961" width="7.85546875" style="1" customWidth="1"/>
    <col min="12962" max="12962" width="8.7109375" style="1" customWidth="1"/>
    <col min="12963" max="12965" width="7.85546875" style="1" customWidth="1"/>
    <col min="12966" max="12966" width="8.7109375" style="1" customWidth="1"/>
    <col min="12967" max="12969" width="7.85546875" style="1" customWidth="1"/>
    <col min="12970" max="12970" width="8.7109375" style="1" customWidth="1"/>
    <col min="12971" max="12971" width="10" style="1" customWidth="1"/>
    <col min="12972" max="13004" width="9.140625" style="1"/>
    <col min="13005" max="13005" width="24.85546875" style="1" bestFit="1" customWidth="1"/>
    <col min="13006" max="13008" width="7" style="1" customWidth="1"/>
    <col min="13009" max="13009" width="8" style="1" customWidth="1"/>
    <col min="13010" max="13011" width="7.85546875" style="1" customWidth="1"/>
    <col min="13012" max="13012" width="7" style="1" customWidth="1"/>
    <col min="13013" max="13014" width="7.85546875" style="1" customWidth="1"/>
    <col min="13015" max="13015" width="8.7109375" style="1" customWidth="1"/>
    <col min="13016" max="13020" width="7.85546875" style="1" customWidth="1"/>
    <col min="13021" max="13021" width="8.7109375" style="1" customWidth="1"/>
    <col min="13022" max="13024" width="7.85546875" style="1" customWidth="1"/>
    <col min="13025" max="13025" width="8.7109375" style="1" customWidth="1"/>
    <col min="13026" max="13027" width="7.85546875" style="1" customWidth="1"/>
    <col min="13028" max="13028" width="8.7109375" style="1" customWidth="1"/>
    <col min="13029" max="13029" width="10" style="1" customWidth="1"/>
    <col min="13030" max="13031" width="7.85546875" style="1" customWidth="1"/>
    <col min="13032" max="13032" width="9" style="1" customWidth="1"/>
    <col min="13033" max="13034" width="7.85546875" style="1" customWidth="1"/>
    <col min="13035" max="13035" width="8.7109375" style="1" customWidth="1"/>
    <col min="13036" max="13044" width="7.85546875" style="1" customWidth="1"/>
    <col min="13045" max="13045" width="8.7109375" style="1" customWidth="1"/>
    <col min="13046" max="13051" width="7.85546875" style="1" customWidth="1"/>
    <col min="13052" max="13052" width="8.7109375" style="1" customWidth="1"/>
    <col min="13053" max="13053" width="10" style="1" customWidth="1"/>
    <col min="13054" max="13055" width="7.85546875" style="1" customWidth="1"/>
    <col min="13056" max="13056" width="9" style="1" customWidth="1"/>
    <col min="13057" max="13057" width="7.85546875" style="1" customWidth="1"/>
    <col min="13058" max="13059" width="8.7109375" style="1" customWidth="1"/>
    <col min="13060" max="13060" width="7.85546875" style="1" customWidth="1"/>
    <col min="13061" max="13061" width="8.7109375" style="1" customWidth="1"/>
    <col min="13062" max="13068" width="7.85546875" style="1" customWidth="1"/>
    <col min="13069" max="13069" width="8.7109375" style="1" customWidth="1"/>
    <col min="13070" max="13072" width="7.85546875" style="1" customWidth="1"/>
    <col min="13073" max="13073" width="8.7109375" style="1" customWidth="1"/>
    <col min="13074" max="13075" width="7.85546875" style="1" customWidth="1"/>
    <col min="13076" max="13076" width="8.7109375" style="1" customWidth="1"/>
    <col min="13077" max="13077" width="10" style="1" customWidth="1"/>
    <col min="13078" max="13082" width="7.85546875" style="1" customWidth="1"/>
    <col min="13083" max="13083" width="9" style="1" customWidth="1"/>
    <col min="13084" max="13085" width="7.85546875" style="1" customWidth="1"/>
    <col min="13086" max="13086" width="10" style="1" customWidth="1"/>
    <col min="13087" max="13092" width="7.85546875" style="1" customWidth="1"/>
    <col min="13093" max="13093" width="8.7109375" style="1" customWidth="1"/>
    <col min="13094" max="13094" width="7.85546875" style="1" customWidth="1"/>
    <col min="13095" max="13095" width="8.7109375" style="1" customWidth="1"/>
    <col min="13096" max="13099" width="7.85546875" style="1" customWidth="1"/>
    <col min="13100" max="13101" width="8.7109375" style="1" customWidth="1"/>
    <col min="13102" max="13104" width="7.85546875" style="1" customWidth="1"/>
    <col min="13105" max="13105" width="9" style="1" customWidth="1"/>
    <col min="13106" max="13106" width="7.85546875" style="1" customWidth="1"/>
    <col min="13107" max="13108" width="8.7109375" style="1" customWidth="1"/>
    <col min="13109" max="13110" width="7.85546875" style="1" customWidth="1"/>
    <col min="13111" max="13111" width="8.7109375" style="1" customWidth="1"/>
    <col min="13112" max="13116" width="7.85546875" style="1" customWidth="1"/>
    <col min="13117" max="13117" width="8.7109375" style="1" customWidth="1"/>
    <col min="13118" max="13120" width="7.85546875" style="1" customWidth="1"/>
    <col min="13121" max="13121" width="8.7109375" style="1" customWidth="1"/>
    <col min="13122" max="13123" width="7.85546875" style="1" customWidth="1"/>
    <col min="13124" max="13125" width="8.7109375" style="1" customWidth="1"/>
    <col min="13126" max="13127" width="7.85546875" style="1" customWidth="1"/>
    <col min="13128" max="13128" width="9" style="1" customWidth="1"/>
    <col min="13129" max="13130" width="7.85546875" style="1" customWidth="1"/>
    <col min="13131" max="13131" width="8.7109375" style="1" customWidth="1"/>
    <col min="13132" max="13140" width="7.85546875" style="1" customWidth="1"/>
    <col min="13141" max="13141" width="8.7109375" style="1" customWidth="1"/>
    <col min="13142" max="13148" width="7.85546875" style="1" customWidth="1"/>
    <col min="13149" max="13150" width="8.7109375" style="1" customWidth="1"/>
    <col min="13151" max="13152" width="7.85546875" style="1" customWidth="1"/>
    <col min="13153" max="13153" width="9" style="1" customWidth="1"/>
    <col min="13154" max="13155" width="7.85546875" style="1" customWidth="1"/>
    <col min="13156" max="13157" width="8.7109375" style="1" customWidth="1"/>
    <col min="13158" max="13158" width="7.85546875" style="1" customWidth="1"/>
    <col min="13159" max="13159" width="8.7109375" style="1" customWidth="1"/>
    <col min="13160" max="13166" width="7.85546875" style="1" customWidth="1"/>
    <col min="13167" max="13167" width="8.7109375" style="1" customWidth="1"/>
    <col min="13168" max="13170" width="7.85546875" style="1" customWidth="1"/>
    <col min="13171" max="13171" width="8.7109375" style="1" customWidth="1"/>
    <col min="13172" max="13174" width="7.85546875" style="1" customWidth="1"/>
    <col min="13175" max="13175" width="8.7109375" style="1" customWidth="1"/>
    <col min="13176" max="13176" width="10" style="1" customWidth="1"/>
    <col min="13177" max="13181" width="7.85546875" style="1" customWidth="1"/>
    <col min="13182" max="13182" width="9" style="1" customWidth="1"/>
    <col min="13183" max="13185" width="7.85546875" style="1" customWidth="1"/>
    <col min="13186" max="13186" width="8.7109375" style="1" customWidth="1"/>
    <col min="13187" max="13194" width="7.85546875" style="1" customWidth="1"/>
    <col min="13195" max="13195" width="8.7109375" style="1" customWidth="1"/>
    <col min="13196" max="13200" width="7.85546875" style="1" customWidth="1"/>
    <col min="13201" max="13201" width="8.7109375" style="1" customWidth="1"/>
    <col min="13202" max="13204" width="7.85546875" style="1" customWidth="1"/>
    <col min="13205" max="13205" width="9" style="1" customWidth="1"/>
    <col min="13206" max="13207" width="7.85546875" style="1" customWidth="1"/>
    <col min="13208" max="13209" width="8.7109375" style="1" customWidth="1"/>
    <col min="13210" max="13211" width="7.85546875" style="1" customWidth="1"/>
    <col min="13212" max="13212" width="8.7109375" style="1" customWidth="1"/>
    <col min="13213" max="13217" width="7.85546875" style="1" customWidth="1"/>
    <col min="13218" max="13218" width="8.7109375" style="1" customWidth="1"/>
    <col min="13219" max="13221" width="7.85546875" style="1" customWidth="1"/>
    <col min="13222" max="13222" width="8.7109375" style="1" customWidth="1"/>
    <col min="13223" max="13225" width="7.85546875" style="1" customWidth="1"/>
    <col min="13226" max="13226" width="8.7109375" style="1" customWidth="1"/>
    <col min="13227" max="13227" width="10" style="1" customWidth="1"/>
    <col min="13228" max="13260" width="9.140625" style="1"/>
    <col min="13261" max="13261" width="24.85546875" style="1" bestFit="1" customWidth="1"/>
    <col min="13262" max="13264" width="7" style="1" customWidth="1"/>
    <col min="13265" max="13265" width="8" style="1" customWidth="1"/>
    <col min="13266" max="13267" width="7.85546875" style="1" customWidth="1"/>
    <col min="13268" max="13268" width="7" style="1" customWidth="1"/>
    <col min="13269" max="13270" width="7.85546875" style="1" customWidth="1"/>
    <col min="13271" max="13271" width="8.7109375" style="1" customWidth="1"/>
    <col min="13272" max="13276" width="7.85546875" style="1" customWidth="1"/>
    <col min="13277" max="13277" width="8.7109375" style="1" customWidth="1"/>
    <col min="13278" max="13280" width="7.85546875" style="1" customWidth="1"/>
    <col min="13281" max="13281" width="8.7109375" style="1" customWidth="1"/>
    <col min="13282" max="13283" width="7.85546875" style="1" customWidth="1"/>
    <col min="13284" max="13284" width="8.7109375" style="1" customWidth="1"/>
    <col min="13285" max="13285" width="10" style="1" customWidth="1"/>
    <col min="13286" max="13287" width="7.85546875" style="1" customWidth="1"/>
    <col min="13288" max="13288" width="9" style="1" customWidth="1"/>
    <col min="13289" max="13290" width="7.85546875" style="1" customWidth="1"/>
    <col min="13291" max="13291" width="8.7109375" style="1" customWidth="1"/>
    <col min="13292" max="13300" width="7.85546875" style="1" customWidth="1"/>
    <col min="13301" max="13301" width="8.7109375" style="1" customWidth="1"/>
    <col min="13302" max="13307" width="7.85546875" style="1" customWidth="1"/>
    <col min="13308" max="13308" width="8.7109375" style="1" customWidth="1"/>
    <col min="13309" max="13309" width="10" style="1" customWidth="1"/>
    <col min="13310" max="13311" width="7.85546875" style="1" customWidth="1"/>
    <col min="13312" max="13312" width="9" style="1" customWidth="1"/>
    <col min="13313" max="13313" width="7.85546875" style="1" customWidth="1"/>
    <col min="13314" max="13315" width="8.7109375" style="1" customWidth="1"/>
    <col min="13316" max="13316" width="7.85546875" style="1" customWidth="1"/>
    <col min="13317" max="13317" width="8.7109375" style="1" customWidth="1"/>
    <col min="13318" max="13324" width="7.85546875" style="1" customWidth="1"/>
    <col min="13325" max="13325" width="8.7109375" style="1" customWidth="1"/>
    <col min="13326" max="13328" width="7.85546875" style="1" customWidth="1"/>
    <col min="13329" max="13329" width="8.7109375" style="1" customWidth="1"/>
    <col min="13330" max="13331" width="7.85546875" style="1" customWidth="1"/>
    <col min="13332" max="13332" width="8.7109375" style="1" customWidth="1"/>
    <col min="13333" max="13333" width="10" style="1" customWidth="1"/>
    <col min="13334" max="13338" width="7.85546875" style="1" customWidth="1"/>
    <col min="13339" max="13339" width="9" style="1" customWidth="1"/>
    <col min="13340" max="13341" width="7.85546875" style="1" customWidth="1"/>
    <col min="13342" max="13342" width="10" style="1" customWidth="1"/>
    <col min="13343" max="13348" width="7.85546875" style="1" customWidth="1"/>
    <col min="13349" max="13349" width="8.7109375" style="1" customWidth="1"/>
    <col min="13350" max="13350" width="7.85546875" style="1" customWidth="1"/>
    <col min="13351" max="13351" width="8.7109375" style="1" customWidth="1"/>
    <col min="13352" max="13355" width="7.85546875" style="1" customWidth="1"/>
    <col min="13356" max="13357" width="8.7109375" style="1" customWidth="1"/>
    <col min="13358" max="13360" width="7.85546875" style="1" customWidth="1"/>
    <col min="13361" max="13361" width="9" style="1" customWidth="1"/>
    <col min="13362" max="13362" width="7.85546875" style="1" customWidth="1"/>
    <col min="13363" max="13364" width="8.7109375" style="1" customWidth="1"/>
    <col min="13365" max="13366" width="7.85546875" style="1" customWidth="1"/>
    <col min="13367" max="13367" width="8.7109375" style="1" customWidth="1"/>
    <col min="13368" max="13372" width="7.85546875" style="1" customWidth="1"/>
    <col min="13373" max="13373" width="8.7109375" style="1" customWidth="1"/>
    <col min="13374" max="13376" width="7.85546875" style="1" customWidth="1"/>
    <col min="13377" max="13377" width="8.7109375" style="1" customWidth="1"/>
    <col min="13378" max="13379" width="7.85546875" style="1" customWidth="1"/>
    <col min="13380" max="13381" width="8.7109375" style="1" customWidth="1"/>
    <col min="13382" max="13383" width="7.85546875" style="1" customWidth="1"/>
    <col min="13384" max="13384" width="9" style="1" customWidth="1"/>
    <col min="13385" max="13386" width="7.85546875" style="1" customWidth="1"/>
    <col min="13387" max="13387" width="8.7109375" style="1" customWidth="1"/>
    <col min="13388" max="13396" width="7.85546875" style="1" customWidth="1"/>
    <col min="13397" max="13397" width="8.7109375" style="1" customWidth="1"/>
    <col min="13398" max="13404" width="7.85546875" style="1" customWidth="1"/>
    <col min="13405" max="13406" width="8.7109375" style="1" customWidth="1"/>
    <col min="13407" max="13408" width="7.85546875" style="1" customWidth="1"/>
    <col min="13409" max="13409" width="9" style="1" customWidth="1"/>
    <col min="13410" max="13411" width="7.85546875" style="1" customWidth="1"/>
    <col min="13412" max="13413" width="8.7109375" style="1" customWidth="1"/>
    <col min="13414" max="13414" width="7.85546875" style="1" customWidth="1"/>
    <col min="13415" max="13415" width="8.7109375" style="1" customWidth="1"/>
    <col min="13416" max="13422" width="7.85546875" style="1" customWidth="1"/>
    <col min="13423" max="13423" width="8.7109375" style="1" customWidth="1"/>
    <col min="13424" max="13426" width="7.85546875" style="1" customWidth="1"/>
    <col min="13427" max="13427" width="8.7109375" style="1" customWidth="1"/>
    <col min="13428" max="13430" width="7.85546875" style="1" customWidth="1"/>
    <col min="13431" max="13431" width="8.7109375" style="1" customWidth="1"/>
    <col min="13432" max="13432" width="10" style="1" customWidth="1"/>
    <col min="13433" max="13437" width="7.85546875" style="1" customWidth="1"/>
    <col min="13438" max="13438" width="9" style="1" customWidth="1"/>
    <col min="13439" max="13441" width="7.85546875" style="1" customWidth="1"/>
    <col min="13442" max="13442" width="8.7109375" style="1" customWidth="1"/>
    <col min="13443" max="13450" width="7.85546875" style="1" customWidth="1"/>
    <col min="13451" max="13451" width="8.7109375" style="1" customWidth="1"/>
    <col min="13452" max="13456" width="7.85546875" style="1" customWidth="1"/>
    <col min="13457" max="13457" width="8.7109375" style="1" customWidth="1"/>
    <col min="13458" max="13460" width="7.85546875" style="1" customWidth="1"/>
    <col min="13461" max="13461" width="9" style="1" customWidth="1"/>
    <col min="13462" max="13463" width="7.85546875" style="1" customWidth="1"/>
    <col min="13464" max="13465" width="8.7109375" style="1" customWidth="1"/>
    <col min="13466" max="13467" width="7.85546875" style="1" customWidth="1"/>
    <col min="13468" max="13468" width="8.7109375" style="1" customWidth="1"/>
    <col min="13469" max="13473" width="7.85546875" style="1" customWidth="1"/>
    <col min="13474" max="13474" width="8.7109375" style="1" customWidth="1"/>
    <col min="13475" max="13477" width="7.85546875" style="1" customWidth="1"/>
    <col min="13478" max="13478" width="8.7109375" style="1" customWidth="1"/>
    <col min="13479" max="13481" width="7.85546875" style="1" customWidth="1"/>
    <col min="13482" max="13482" width="8.7109375" style="1" customWidth="1"/>
    <col min="13483" max="13483" width="10" style="1" customWidth="1"/>
    <col min="13484" max="13516" width="9.140625" style="1"/>
    <col min="13517" max="13517" width="24.85546875" style="1" bestFit="1" customWidth="1"/>
    <col min="13518" max="13520" width="7" style="1" customWidth="1"/>
    <col min="13521" max="13521" width="8" style="1" customWidth="1"/>
    <col min="13522" max="13523" width="7.85546875" style="1" customWidth="1"/>
    <col min="13524" max="13524" width="7" style="1" customWidth="1"/>
    <col min="13525" max="13526" width="7.85546875" style="1" customWidth="1"/>
    <col min="13527" max="13527" width="8.7109375" style="1" customWidth="1"/>
    <col min="13528" max="13532" width="7.85546875" style="1" customWidth="1"/>
    <col min="13533" max="13533" width="8.7109375" style="1" customWidth="1"/>
    <col min="13534" max="13536" width="7.85546875" style="1" customWidth="1"/>
    <col min="13537" max="13537" width="8.7109375" style="1" customWidth="1"/>
    <col min="13538" max="13539" width="7.85546875" style="1" customWidth="1"/>
    <col min="13540" max="13540" width="8.7109375" style="1" customWidth="1"/>
    <col min="13541" max="13541" width="10" style="1" customWidth="1"/>
    <col min="13542" max="13543" width="7.85546875" style="1" customWidth="1"/>
    <col min="13544" max="13544" width="9" style="1" customWidth="1"/>
    <col min="13545" max="13546" width="7.85546875" style="1" customWidth="1"/>
    <col min="13547" max="13547" width="8.7109375" style="1" customWidth="1"/>
    <col min="13548" max="13556" width="7.85546875" style="1" customWidth="1"/>
    <col min="13557" max="13557" width="8.7109375" style="1" customWidth="1"/>
    <col min="13558" max="13563" width="7.85546875" style="1" customWidth="1"/>
    <col min="13564" max="13564" width="8.7109375" style="1" customWidth="1"/>
    <col min="13565" max="13565" width="10" style="1" customWidth="1"/>
    <col min="13566" max="13567" width="7.85546875" style="1" customWidth="1"/>
    <col min="13568" max="13568" width="9" style="1" customWidth="1"/>
    <col min="13569" max="13569" width="7.85546875" style="1" customWidth="1"/>
    <col min="13570" max="13571" width="8.7109375" style="1" customWidth="1"/>
    <col min="13572" max="13572" width="7.85546875" style="1" customWidth="1"/>
    <col min="13573" max="13573" width="8.7109375" style="1" customWidth="1"/>
    <col min="13574" max="13580" width="7.85546875" style="1" customWidth="1"/>
    <col min="13581" max="13581" width="8.7109375" style="1" customWidth="1"/>
    <col min="13582" max="13584" width="7.85546875" style="1" customWidth="1"/>
    <col min="13585" max="13585" width="8.7109375" style="1" customWidth="1"/>
    <col min="13586" max="13587" width="7.85546875" style="1" customWidth="1"/>
    <col min="13588" max="13588" width="8.7109375" style="1" customWidth="1"/>
    <col min="13589" max="13589" width="10" style="1" customWidth="1"/>
    <col min="13590" max="13594" width="7.85546875" style="1" customWidth="1"/>
    <col min="13595" max="13595" width="9" style="1" customWidth="1"/>
    <col min="13596" max="13597" width="7.85546875" style="1" customWidth="1"/>
    <col min="13598" max="13598" width="10" style="1" customWidth="1"/>
    <col min="13599" max="13604" width="7.85546875" style="1" customWidth="1"/>
    <col min="13605" max="13605" width="8.7109375" style="1" customWidth="1"/>
    <col min="13606" max="13606" width="7.85546875" style="1" customWidth="1"/>
    <col min="13607" max="13607" width="8.7109375" style="1" customWidth="1"/>
    <col min="13608" max="13611" width="7.85546875" style="1" customWidth="1"/>
    <col min="13612" max="13613" width="8.7109375" style="1" customWidth="1"/>
    <col min="13614" max="13616" width="7.85546875" style="1" customWidth="1"/>
    <col min="13617" max="13617" width="9" style="1" customWidth="1"/>
    <col min="13618" max="13618" width="7.85546875" style="1" customWidth="1"/>
    <col min="13619" max="13620" width="8.7109375" style="1" customWidth="1"/>
    <col min="13621" max="13622" width="7.85546875" style="1" customWidth="1"/>
    <col min="13623" max="13623" width="8.7109375" style="1" customWidth="1"/>
    <col min="13624" max="13628" width="7.85546875" style="1" customWidth="1"/>
    <col min="13629" max="13629" width="8.7109375" style="1" customWidth="1"/>
    <col min="13630" max="13632" width="7.85546875" style="1" customWidth="1"/>
    <col min="13633" max="13633" width="8.7109375" style="1" customWidth="1"/>
    <col min="13634" max="13635" width="7.85546875" style="1" customWidth="1"/>
    <col min="13636" max="13637" width="8.7109375" style="1" customWidth="1"/>
    <col min="13638" max="13639" width="7.85546875" style="1" customWidth="1"/>
    <col min="13640" max="13640" width="9" style="1" customWidth="1"/>
    <col min="13641" max="13642" width="7.85546875" style="1" customWidth="1"/>
    <col min="13643" max="13643" width="8.7109375" style="1" customWidth="1"/>
    <col min="13644" max="13652" width="7.85546875" style="1" customWidth="1"/>
    <col min="13653" max="13653" width="8.7109375" style="1" customWidth="1"/>
    <col min="13654" max="13660" width="7.85546875" style="1" customWidth="1"/>
    <col min="13661" max="13662" width="8.7109375" style="1" customWidth="1"/>
    <col min="13663" max="13664" width="7.85546875" style="1" customWidth="1"/>
    <col min="13665" max="13665" width="9" style="1" customWidth="1"/>
    <col min="13666" max="13667" width="7.85546875" style="1" customWidth="1"/>
    <col min="13668" max="13669" width="8.7109375" style="1" customWidth="1"/>
    <col min="13670" max="13670" width="7.85546875" style="1" customWidth="1"/>
    <col min="13671" max="13671" width="8.7109375" style="1" customWidth="1"/>
    <col min="13672" max="13678" width="7.85546875" style="1" customWidth="1"/>
    <col min="13679" max="13679" width="8.7109375" style="1" customWidth="1"/>
    <col min="13680" max="13682" width="7.85546875" style="1" customWidth="1"/>
    <col min="13683" max="13683" width="8.7109375" style="1" customWidth="1"/>
    <col min="13684" max="13686" width="7.85546875" style="1" customWidth="1"/>
    <col min="13687" max="13687" width="8.7109375" style="1" customWidth="1"/>
    <col min="13688" max="13688" width="10" style="1" customWidth="1"/>
    <col min="13689" max="13693" width="7.85546875" style="1" customWidth="1"/>
    <col min="13694" max="13694" width="9" style="1" customWidth="1"/>
    <col min="13695" max="13697" width="7.85546875" style="1" customWidth="1"/>
    <col min="13698" max="13698" width="8.7109375" style="1" customWidth="1"/>
    <col min="13699" max="13706" width="7.85546875" style="1" customWidth="1"/>
    <col min="13707" max="13707" width="8.7109375" style="1" customWidth="1"/>
    <col min="13708" max="13712" width="7.85546875" style="1" customWidth="1"/>
    <col min="13713" max="13713" width="8.7109375" style="1" customWidth="1"/>
    <col min="13714" max="13716" width="7.85546875" style="1" customWidth="1"/>
    <col min="13717" max="13717" width="9" style="1" customWidth="1"/>
    <col min="13718" max="13719" width="7.85546875" style="1" customWidth="1"/>
    <col min="13720" max="13721" width="8.7109375" style="1" customWidth="1"/>
    <col min="13722" max="13723" width="7.85546875" style="1" customWidth="1"/>
    <col min="13724" max="13724" width="8.7109375" style="1" customWidth="1"/>
    <col min="13725" max="13729" width="7.85546875" style="1" customWidth="1"/>
    <col min="13730" max="13730" width="8.7109375" style="1" customWidth="1"/>
    <col min="13731" max="13733" width="7.85546875" style="1" customWidth="1"/>
    <col min="13734" max="13734" width="8.7109375" style="1" customWidth="1"/>
    <col min="13735" max="13737" width="7.85546875" style="1" customWidth="1"/>
    <col min="13738" max="13738" width="8.7109375" style="1" customWidth="1"/>
    <col min="13739" max="13739" width="10" style="1" customWidth="1"/>
    <col min="13740" max="13772" width="9.140625" style="1"/>
    <col min="13773" max="13773" width="24.85546875" style="1" bestFit="1" customWidth="1"/>
    <col min="13774" max="13776" width="7" style="1" customWidth="1"/>
    <col min="13777" max="13777" width="8" style="1" customWidth="1"/>
    <col min="13778" max="13779" width="7.85546875" style="1" customWidth="1"/>
    <col min="13780" max="13780" width="7" style="1" customWidth="1"/>
    <col min="13781" max="13782" width="7.85546875" style="1" customWidth="1"/>
    <col min="13783" max="13783" width="8.7109375" style="1" customWidth="1"/>
    <col min="13784" max="13788" width="7.85546875" style="1" customWidth="1"/>
    <col min="13789" max="13789" width="8.7109375" style="1" customWidth="1"/>
    <col min="13790" max="13792" width="7.85546875" style="1" customWidth="1"/>
    <col min="13793" max="13793" width="8.7109375" style="1" customWidth="1"/>
    <col min="13794" max="13795" width="7.85546875" style="1" customWidth="1"/>
    <col min="13796" max="13796" width="8.7109375" style="1" customWidth="1"/>
    <col min="13797" max="13797" width="10" style="1" customWidth="1"/>
    <col min="13798" max="13799" width="7.85546875" style="1" customWidth="1"/>
    <col min="13800" max="13800" width="9" style="1" customWidth="1"/>
    <col min="13801" max="13802" width="7.85546875" style="1" customWidth="1"/>
    <col min="13803" max="13803" width="8.7109375" style="1" customWidth="1"/>
    <col min="13804" max="13812" width="7.85546875" style="1" customWidth="1"/>
    <col min="13813" max="13813" width="8.7109375" style="1" customWidth="1"/>
    <col min="13814" max="13819" width="7.85546875" style="1" customWidth="1"/>
    <col min="13820" max="13820" width="8.7109375" style="1" customWidth="1"/>
    <col min="13821" max="13821" width="10" style="1" customWidth="1"/>
    <col min="13822" max="13823" width="7.85546875" style="1" customWidth="1"/>
    <col min="13824" max="13824" width="9" style="1" customWidth="1"/>
    <col min="13825" max="13825" width="7.85546875" style="1" customWidth="1"/>
    <col min="13826" max="13827" width="8.7109375" style="1" customWidth="1"/>
    <col min="13828" max="13828" width="7.85546875" style="1" customWidth="1"/>
    <col min="13829" max="13829" width="8.7109375" style="1" customWidth="1"/>
    <col min="13830" max="13836" width="7.85546875" style="1" customWidth="1"/>
    <col min="13837" max="13837" width="8.7109375" style="1" customWidth="1"/>
    <col min="13838" max="13840" width="7.85546875" style="1" customWidth="1"/>
    <col min="13841" max="13841" width="8.7109375" style="1" customWidth="1"/>
    <col min="13842" max="13843" width="7.85546875" style="1" customWidth="1"/>
    <col min="13844" max="13844" width="8.7109375" style="1" customWidth="1"/>
    <col min="13845" max="13845" width="10" style="1" customWidth="1"/>
    <col min="13846" max="13850" width="7.85546875" style="1" customWidth="1"/>
    <col min="13851" max="13851" width="9" style="1" customWidth="1"/>
    <col min="13852" max="13853" width="7.85546875" style="1" customWidth="1"/>
    <col min="13854" max="13854" width="10" style="1" customWidth="1"/>
    <col min="13855" max="13860" width="7.85546875" style="1" customWidth="1"/>
    <col min="13861" max="13861" width="8.7109375" style="1" customWidth="1"/>
    <col min="13862" max="13862" width="7.85546875" style="1" customWidth="1"/>
    <col min="13863" max="13863" width="8.7109375" style="1" customWidth="1"/>
    <col min="13864" max="13867" width="7.85546875" style="1" customWidth="1"/>
    <col min="13868" max="13869" width="8.7109375" style="1" customWidth="1"/>
    <col min="13870" max="13872" width="7.85546875" style="1" customWidth="1"/>
    <col min="13873" max="13873" width="9" style="1" customWidth="1"/>
    <col min="13874" max="13874" width="7.85546875" style="1" customWidth="1"/>
    <col min="13875" max="13876" width="8.7109375" style="1" customWidth="1"/>
    <col min="13877" max="13878" width="7.85546875" style="1" customWidth="1"/>
    <col min="13879" max="13879" width="8.7109375" style="1" customWidth="1"/>
    <col min="13880" max="13884" width="7.85546875" style="1" customWidth="1"/>
    <col min="13885" max="13885" width="8.7109375" style="1" customWidth="1"/>
    <col min="13886" max="13888" width="7.85546875" style="1" customWidth="1"/>
    <col min="13889" max="13889" width="8.7109375" style="1" customWidth="1"/>
    <col min="13890" max="13891" width="7.85546875" style="1" customWidth="1"/>
    <col min="13892" max="13893" width="8.7109375" style="1" customWidth="1"/>
    <col min="13894" max="13895" width="7.85546875" style="1" customWidth="1"/>
    <col min="13896" max="13896" width="9" style="1" customWidth="1"/>
    <col min="13897" max="13898" width="7.85546875" style="1" customWidth="1"/>
    <col min="13899" max="13899" width="8.7109375" style="1" customWidth="1"/>
    <col min="13900" max="13908" width="7.85546875" style="1" customWidth="1"/>
    <col min="13909" max="13909" width="8.7109375" style="1" customWidth="1"/>
    <col min="13910" max="13916" width="7.85546875" style="1" customWidth="1"/>
    <col min="13917" max="13918" width="8.7109375" style="1" customWidth="1"/>
    <col min="13919" max="13920" width="7.85546875" style="1" customWidth="1"/>
    <col min="13921" max="13921" width="9" style="1" customWidth="1"/>
    <col min="13922" max="13923" width="7.85546875" style="1" customWidth="1"/>
    <col min="13924" max="13925" width="8.7109375" style="1" customWidth="1"/>
    <col min="13926" max="13926" width="7.85546875" style="1" customWidth="1"/>
    <col min="13927" max="13927" width="8.7109375" style="1" customWidth="1"/>
    <col min="13928" max="13934" width="7.85546875" style="1" customWidth="1"/>
    <col min="13935" max="13935" width="8.7109375" style="1" customWidth="1"/>
    <col min="13936" max="13938" width="7.85546875" style="1" customWidth="1"/>
    <col min="13939" max="13939" width="8.7109375" style="1" customWidth="1"/>
    <col min="13940" max="13942" width="7.85546875" style="1" customWidth="1"/>
    <col min="13943" max="13943" width="8.7109375" style="1" customWidth="1"/>
    <col min="13944" max="13944" width="10" style="1" customWidth="1"/>
    <col min="13945" max="13949" width="7.85546875" style="1" customWidth="1"/>
    <col min="13950" max="13950" width="9" style="1" customWidth="1"/>
    <col min="13951" max="13953" width="7.85546875" style="1" customWidth="1"/>
    <col min="13954" max="13954" width="8.7109375" style="1" customWidth="1"/>
    <col min="13955" max="13962" width="7.85546875" style="1" customWidth="1"/>
    <col min="13963" max="13963" width="8.7109375" style="1" customWidth="1"/>
    <col min="13964" max="13968" width="7.85546875" style="1" customWidth="1"/>
    <col min="13969" max="13969" width="8.7109375" style="1" customWidth="1"/>
    <col min="13970" max="13972" width="7.85546875" style="1" customWidth="1"/>
    <col min="13973" max="13973" width="9" style="1" customWidth="1"/>
    <col min="13974" max="13975" width="7.85546875" style="1" customWidth="1"/>
    <col min="13976" max="13977" width="8.7109375" style="1" customWidth="1"/>
    <col min="13978" max="13979" width="7.85546875" style="1" customWidth="1"/>
    <col min="13980" max="13980" width="8.7109375" style="1" customWidth="1"/>
    <col min="13981" max="13985" width="7.85546875" style="1" customWidth="1"/>
    <col min="13986" max="13986" width="8.7109375" style="1" customWidth="1"/>
    <col min="13987" max="13989" width="7.85546875" style="1" customWidth="1"/>
    <col min="13990" max="13990" width="8.7109375" style="1" customWidth="1"/>
    <col min="13991" max="13993" width="7.85546875" style="1" customWidth="1"/>
    <col min="13994" max="13994" width="8.7109375" style="1" customWidth="1"/>
    <col min="13995" max="13995" width="10" style="1" customWidth="1"/>
    <col min="13996" max="14028" width="9.140625" style="1"/>
    <col min="14029" max="14029" width="24.85546875" style="1" bestFit="1" customWidth="1"/>
    <col min="14030" max="14032" width="7" style="1" customWidth="1"/>
    <col min="14033" max="14033" width="8" style="1" customWidth="1"/>
    <col min="14034" max="14035" width="7.85546875" style="1" customWidth="1"/>
    <col min="14036" max="14036" width="7" style="1" customWidth="1"/>
    <col min="14037" max="14038" width="7.85546875" style="1" customWidth="1"/>
    <col min="14039" max="14039" width="8.7109375" style="1" customWidth="1"/>
    <col min="14040" max="14044" width="7.85546875" style="1" customWidth="1"/>
    <col min="14045" max="14045" width="8.7109375" style="1" customWidth="1"/>
    <col min="14046" max="14048" width="7.85546875" style="1" customWidth="1"/>
    <col min="14049" max="14049" width="8.7109375" style="1" customWidth="1"/>
    <col min="14050" max="14051" width="7.85546875" style="1" customWidth="1"/>
    <col min="14052" max="14052" width="8.7109375" style="1" customWidth="1"/>
    <col min="14053" max="14053" width="10" style="1" customWidth="1"/>
    <col min="14054" max="14055" width="7.85546875" style="1" customWidth="1"/>
    <col min="14056" max="14056" width="9" style="1" customWidth="1"/>
    <col min="14057" max="14058" width="7.85546875" style="1" customWidth="1"/>
    <col min="14059" max="14059" width="8.7109375" style="1" customWidth="1"/>
    <col min="14060" max="14068" width="7.85546875" style="1" customWidth="1"/>
    <col min="14069" max="14069" width="8.7109375" style="1" customWidth="1"/>
    <col min="14070" max="14075" width="7.85546875" style="1" customWidth="1"/>
    <col min="14076" max="14076" width="8.7109375" style="1" customWidth="1"/>
    <col min="14077" max="14077" width="10" style="1" customWidth="1"/>
    <col min="14078" max="14079" width="7.85546875" style="1" customWidth="1"/>
    <col min="14080" max="14080" width="9" style="1" customWidth="1"/>
    <col min="14081" max="14081" width="7.85546875" style="1" customWidth="1"/>
    <col min="14082" max="14083" width="8.7109375" style="1" customWidth="1"/>
    <col min="14084" max="14084" width="7.85546875" style="1" customWidth="1"/>
    <col min="14085" max="14085" width="8.7109375" style="1" customWidth="1"/>
    <col min="14086" max="14092" width="7.85546875" style="1" customWidth="1"/>
    <col min="14093" max="14093" width="8.7109375" style="1" customWidth="1"/>
    <col min="14094" max="14096" width="7.85546875" style="1" customWidth="1"/>
    <col min="14097" max="14097" width="8.7109375" style="1" customWidth="1"/>
    <col min="14098" max="14099" width="7.85546875" style="1" customWidth="1"/>
    <col min="14100" max="14100" width="8.7109375" style="1" customWidth="1"/>
    <col min="14101" max="14101" width="10" style="1" customWidth="1"/>
    <col min="14102" max="14106" width="7.85546875" style="1" customWidth="1"/>
    <col min="14107" max="14107" width="9" style="1" customWidth="1"/>
    <col min="14108" max="14109" width="7.85546875" style="1" customWidth="1"/>
    <col min="14110" max="14110" width="10" style="1" customWidth="1"/>
    <col min="14111" max="14116" width="7.85546875" style="1" customWidth="1"/>
    <col min="14117" max="14117" width="8.7109375" style="1" customWidth="1"/>
    <col min="14118" max="14118" width="7.85546875" style="1" customWidth="1"/>
    <col min="14119" max="14119" width="8.7109375" style="1" customWidth="1"/>
    <col min="14120" max="14123" width="7.85546875" style="1" customWidth="1"/>
    <col min="14124" max="14125" width="8.7109375" style="1" customWidth="1"/>
    <col min="14126" max="14128" width="7.85546875" style="1" customWidth="1"/>
    <col min="14129" max="14129" width="9" style="1" customWidth="1"/>
    <col min="14130" max="14130" width="7.85546875" style="1" customWidth="1"/>
    <col min="14131" max="14132" width="8.7109375" style="1" customWidth="1"/>
    <col min="14133" max="14134" width="7.85546875" style="1" customWidth="1"/>
    <col min="14135" max="14135" width="8.7109375" style="1" customWidth="1"/>
    <col min="14136" max="14140" width="7.85546875" style="1" customWidth="1"/>
    <col min="14141" max="14141" width="8.7109375" style="1" customWidth="1"/>
    <col min="14142" max="14144" width="7.85546875" style="1" customWidth="1"/>
    <col min="14145" max="14145" width="8.7109375" style="1" customWidth="1"/>
    <col min="14146" max="14147" width="7.85546875" style="1" customWidth="1"/>
    <col min="14148" max="14149" width="8.7109375" style="1" customWidth="1"/>
    <col min="14150" max="14151" width="7.85546875" style="1" customWidth="1"/>
    <col min="14152" max="14152" width="9" style="1" customWidth="1"/>
    <col min="14153" max="14154" width="7.85546875" style="1" customWidth="1"/>
    <col min="14155" max="14155" width="8.7109375" style="1" customWidth="1"/>
    <col min="14156" max="14164" width="7.85546875" style="1" customWidth="1"/>
    <col min="14165" max="14165" width="8.7109375" style="1" customWidth="1"/>
    <col min="14166" max="14172" width="7.85546875" style="1" customWidth="1"/>
    <col min="14173" max="14174" width="8.7109375" style="1" customWidth="1"/>
    <col min="14175" max="14176" width="7.85546875" style="1" customWidth="1"/>
    <col min="14177" max="14177" width="9" style="1" customWidth="1"/>
    <col min="14178" max="14179" width="7.85546875" style="1" customWidth="1"/>
    <col min="14180" max="14181" width="8.7109375" style="1" customWidth="1"/>
    <col min="14182" max="14182" width="7.85546875" style="1" customWidth="1"/>
    <col min="14183" max="14183" width="8.7109375" style="1" customWidth="1"/>
    <col min="14184" max="14190" width="7.85546875" style="1" customWidth="1"/>
    <col min="14191" max="14191" width="8.7109375" style="1" customWidth="1"/>
    <col min="14192" max="14194" width="7.85546875" style="1" customWidth="1"/>
    <col min="14195" max="14195" width="8.7109375" style="1" customWidth="1"/>
    <col min="14196" max="14198" width="7.85546875" style="1" customWidth="1"/>
    <col min="14199" max="14199" width="8.7109375" style="1" customWidth="1"/>
    <col min="14200" max="14200" width="10" style="1" customWidth="1"/>
    <col min="14201" max="14205" width="7.85546875" style="1" customWidth="1"/>
    <col min="14206" max="14206" width="9" style="1" customWidth="1"/>
    <col min="14207" max="14209" width="7.85546875" style="1" customWidth="1"/>
    <col min="14210" max="14210" width="8.7109375" style="1" customWidth="1"/>
    <col min="14211" max="14218" width="7.85546875" style="1" customWidth="1"/>
    <col min="14219" max="14219" width="8.7109375" style="1" customWidth="1"/>
    <col min="14220" max="14224" width="7.85546875" style="1" customWidth="1"/>
    <col min="14225" max="14225" width="8.7109375" style="1" customWidth="1"/>
    <col min="14226" max="14228" width="7.85546875" style="1" customWidth="1"/>
    <col min="14229" max="14229" width="9" style="1" customWidth="1"/>
    <col min="14230" max="14231" width="7.85546875" style="1" customWidth="1"/>
    <col min="14232" max="14233" width="8.7109375" style="1" customWidth="1"/>
    <col min="14234" max="14235" width="7.85546875" style="1" customWidth="1"/>
    <col min="14236" max="14236" width="8.7109375" style="1" customWidth="1"/>
    <col min="14237" max="14241" width="7.85546875" style="1" customWidth="1"/>
    <col min="14242" max="14242" width="8.7109375" style="1" customWidth="1"/>
    <col min="14243" max="14245" width="7.85546875" style="1" customWidth="1"/>
    <col min="14246" max="14246" width="8.7109375" style="1" customWidth="1"/>
    <col min="14247" max="14249" width="7.85546875" style="1" customWidth="1"/>
    <col min="14250" max="14250" width="8.7109375" style="1" customWidth="1"/>
    <col min="14251" max="14251" width="10" style="1" customWidth="1"/>
    <col min="14252" max="14284" width="9.140625" style="1"/>
    <col min="14285" max="14285" width="24.85546875" style="1" bestFit="1" customWidth="1"/>
    <col min="14286" max="14288" width="7" style="1" customWidth="1"/>
    <col min="14289" max="14289" width="8" style="1" customWidth="1"/>
    <col min="14290" max="14291" width="7.85546875" style="1" customWidth="1"/>
    <col min="14292" max="14292" width="7" style="1" customWidth="1"/>
    <col min="14293" max="14294" width="7.85546875" style="1" customWidth="1"/>
    <col min="14295" max="14295" width="8.7109375" style="1" customWidth="1"/>
    <col min="14296" max="14300" width="7.85546875" style="1" customWidth="1"/>
    <col min="14301" max="14301" width="8.7109375" style="1" customWidth="1"/>
    <col min="14302" max="14304" width="7.85546875" style="1" customWidth="1"/>
    <col min="14305" max="14305" width="8.7109375" style="1" customWidth="1"/>
    <col min="14306" max="14307" width="7.85546875" style="1" customWidth="1"/>
    <col min="14308" max="14308" width="8.7109375" style="1" customWidth="1"/>
    <col min="14309" max="14309" width="10" style="1" customWidth="1"/>
    <col min="14310" max="14311" width="7.85546875" style="1" customWidth="1"/>
    <col min="14312" max="14312" width="9" style="1" customWidth="1"/>
    <col min="14313" max="14314" width="7.85546875" style="1" customWidth="1"/>
    <col min="14315" max="14315" width="8.7109375" style="1" customWidth="1"/>
    <col min="14316" max="14324" width="7.85546875" style="1" customWidth="1"/>
    <col min="14325" max="14325" width="8.7109375" style="1" customWidth="1"/>
    <col min="14326" max="14331" width="7.85546875" style="1" customWidth="1"/>
    <col min="14332" max="14332" width="8.7109375" style="1" customWidth="1"/>
    <col min="14333" max="14333" width="10" style="1" customWidth="1"/>
    <col min="14334" max="14335" width="7.85546875" style="1" customWidth="1"/>
    <col min="14336" max="14336" width="9" style="1" customWidth="1"/>
    <col min="14337" max="14337" width="7.85546875" style="1" customWidth="1"/>
    <col min="14338" max="14339" width="8.7109375" style="1" customWidth="1"/>
    <col min="14340" max="14340" width="7.85546875" style="1" customWidth="1"/>
    <col min="14341" max="14341" width="8.7109375" style="1" customWidth="1"/>
    <col min="14342" max="14348" width="7.85546875" style="1" customWidth="1"/>
    <col min="14349" max="14349" width="8.7109375" style="1" customWidth="1"/>
    <col min="14350" max="14352" width="7.85546875" style="1" customWidth="1"/>
    <col min="14353" max="14353" width="8.7109375" style="1" customWidth="1"/>
    <col min="14354" max="14355" width="7.85546875" style="1" customWidth="1"/>
    <col min="14356" max="14356" width="8.7109375" style="1" customWidth="1"/>
    <col min="14357" max="14357" width="10" style="1" customWidth="1"/>
    <col min="14358" max="14362" width="7.85546875" style="1" customWidth="1"/>
    <col min="14363" max="14363" width="9" style="1" customWidth="1"/>
    <col min="14364" max="14365" width="7.85546875" style="1" customWidth="1"/>
    <col min="14366" max="14366" width="10" style="1" customWidth="1"/>
    <col min="14367" max="14372" width="7.85546875" style="1" customWidth="1"/>
    <col min="14373" max="14373" width="8.7109375" style="1" customWidth="1"/>
    <col min="14374" max="14374" width="7.85546875" style="1" customWidth="1"/>
    <col min="14375" max="14375" width="8.7109375" style="1" customWidth="1"/>
    <col min="14376" max="14379" width="7.85546875" style="1" customWidth="1"/>
    <col min="14380" max="14381" width="8.7109375" style="1" customWidth="1"/>
    <col min="14382" max="14384" width="7.85546875" style="1" customWidth="1"/>
    <col min="14385" max="14385" width="9" style="1" customWidth="1"/>
    <col min="14386" max="14386" width="7.85546875" style="1" customWidth="1"/>
    <col min="14387" max="14388" width="8.7109375" style="1" customWidth="1"/>
    <col min="14389" max="14390" width="7.85546875" style="1" customWidth="1"/>
    <col min="14391" max="14391" width="8.7109375" style="1" customWidth="1"/>
    <col min="14392" max="14396" width="7.85546875" style="1" customWidth="1"/>
    <col min="14397" max="14397" width="8.7109375" style="1" customWidth="1"/>
    <col min="14398" max="14400" width="7.85546875" style="1" customWidth="1"/>
    <col min="14401" max="14401" width="8.7109375" style="1" customWidth="1"/>
    <col min="14402" max="14403" width="7.85546875" style="1" customWidth="1"/>
    <col min="14404" max="14405" width="8.7109375" style="1" customWidth="1"/>
    <col min="14406" max="14407" width="7.85546875" style="1" customWidth="1"/>
    <col min="14408" max="14408" width="9" style="1" customWidth="1"/>
    <col min="14409" max="14410" width="7.85546875" style="1" customWidth="1"/>
    <col min="14411" max="14411" width="8.7109375" style="1" customWidth="1"/>
    <col min="14412" max="14420" width="7.85546875" style="1" customWidth="1"/>
    <col min="14421" max="14421" width="8.7109375" style="1" customWidth="1"/>
    <col min="14422" max="14428" width="7.85546875" style="1" customWidth="1"/>
    <col min="14429" max="14430" width="8.7109375" style="1" customWidth="1"/>
    <col min="14431" max="14432" width="7.85546875" style="1" customWidth="1"/>
    <col min="14433" max="14433" width="9" style="1" customWidth="1"/>
    <col min="14434" max="14435" width="7.85546875" style="1" customWidth="1"/>
    <col min="14436" max="14437" width="8.7109375" style="1" customWidth="1"/>
    <col min="14438" max="14438" width="7.85546875" style="1" customWidth="1"/>
    <col min="14439" max="14439" width="8.7109375" style="1" customWidth="1"/>
    <col min="14440" max="14446" width="7.85546875" style="1" customWidth="1"/>
    <col min="14447" max="14447" width="8.7109375" style="1" customWidth="1"/>
    <col min="14448" max="14450" width="7.85546875" style="1" customWidth="1"/>
    <col min="14451" max="14451" width="8.7109375" style="1" customWidth="1"/>
    <col min="14452" max="14454" width="7.85546875" style="1" customWidth="1"/>
    <col min="14455" max="14455" width="8.7109375" style="1" customWidth="1"/>
    <col min="14456" max="14456" width="10" style="1" customWidth="1"/>
    <col min="14457" max="14461" width="7.85546875" style="1" customWidth="1"/>
    <col min="14462" max="14462" width="9" style="1" customWidth="1"/>
    <col min="14463" max="14465" width="7.85546875" style="1" customWidth="1"/>
    <col min="14466" max="14466" width="8.7109375" style="1" customWidth="1"/>
    <col min="14467" max="14474" width="7.85546875" style="1" customWidth="1"/>
    <col min="14475" max="14475" width="8.7109375" style="1" customWidth="1"/>
    <col min="14476" max="14480" width="7.85546875" style="1" customWidth="1"/>
    <col min="14481" max="14481" width="8.7109375" style="1" customWidth="1"/>
    <col min="14482" max="14484" width="7.85546875" style="1" customWidth="1"/>
    <col min="14485" max="14485" width="9" style="1" customWidth="1"/>
    <col min="14486" max="14487" width="7.85546875" style="1" customWidth="1"/>
    <col min="14488" max="14489" width="8.7109375" style="1" customWidth="1"/>
    <col min="14490" max="14491" width="7.85546875" style="1" customWidth="1"/>
    <col min="14492" max="14492" width="8.7109375" style="1" customWidth="1"/>
    <col min="14493" max="14497" width="7.85546875" style="1" customWidth="1"/>
    <col min="14498" max="14498" width="8.7109375" style="1" customWidth="1"/>
    <col min="14499" max="14501" width="7.85546875" style="1" customWidth="1"/>
    <col min="14502" max="14502" width="8.7109375" style="1" customWidth="1"/>
    <col min="14503" max="14505" width="7.85546875" style="1" customWidth="1"/>
    <col min="14506" max="14506" width="8.7109375" style="1" customWidth="1"/>
    <col min="14507" max="14507" width="10" style="1" customWidth="1"/>
    <col min="14508" max="14540" width="9.140625" style="1"/>
    <col min="14541" max="14541" width="24.85546875" style="1" bestFit="1" customWidth="1"/>
    <col min="14542" max="14544" width="7" style="1" customWidth="1"/>
    <col min="14545" max="14545" width="8" style="1" customWidth="1"/>
    <col min="14546" max="14547" width="7.85546875" style="1" customWidth="1"/>
    <col min="14548" max="14548" width="7" style="1" customWidth="1"/>
    <col min="14549" max="14550" width="7.85546875" style="1" customWidth="1"/>
    <col min="14551" max="14551" width="8.7109375" style="1" customWidth="1"/>
    <col min="14552" max="14556" width="7.85546875" style="1" customWidth="1"/>
    <col min="14557" max="14557" width="8.7109375" style="1" customWidth="1"/>
    <col min="14558" max="14560" width="7.85546875" style="1" customWidth="1"/>
    <col min="14561" max="14561" width="8.7109375" style="1" customWidth="1"/>
    <col min="14562" max="14563" width="7.85546875" style="1" customWidth="1"/>
    <col min="14564" max="14564" width="8.7109375" style="1" customWidth="1"/>
    <col min="14565" max="14565" width="10" style="1" customWidth="1"/>
    <col min="14566" max="14567" width="7.85546875" style="1" customWidth="1"/>
    <col min="14568" max="14568" width="9" style="1" customWidth="1"/>
    <col min="14569" max="14570" width="7.85546875" style="1" customWidth="1"/>
    <col min="14571" max="14571" width="8.7109375" style="1" customWidth="1"/>
    <col min="14572" max="14580" width="7.85546875" style="1" customWidth="1"/>
    <col min="14581" max="14581" width="8.7109375" style="1" customWidth="1"/>
    <col min="14582" max="14587" width="7.85546875" style="1" customWidth="1"/>
    <col min="14588" max="14588" width="8.7109375" style="1" customWidth="1"/>
    <col min="14589" max="14589" width="10" style="1" customWidth="1"/>
    <col min="14590" max="14591" width="7.85546875" style="1" customWidth="1"/>
    <col min="14592" max="14592" width="9" style="1" customWidth="1"/>
    <col min="14593" max="14593" width="7.85546875" style="1" customWidth="1"/>
    <col min="14594" max="14595" width="8.7109375" style="1" customWidth="1"/>
    <col min="14596" max="14596" width="7.85546875" style="1" customWidth="1"/>
    <col min="14597" max="14597" width="8.7109375" style="1" customWidth="1"/>
    <col min="14598" max="14604" width="7.85546875" style="1" customWidth="1"/>
    <col min="14605" max="14605" width="8.7109375" style="1" customWidth="1"/>
    <col min="14606" max="14608" width="7.85546875" style="1" customWidth="1"/>
    <col min="14609" max="14609" width="8.7109375" style="1" customWidth="1"/>
    <col min="14610" max="14611" width="7.85546875" style="1" customWidth="1"/>
    <col min="14612" max="14612" width="8.7109375" style="1" customWidth="1"/>
    <col min="14613" max="14613" width="10" style="1" customWidth="1"/>
    <col min="14614" max="14618" width="7.85546875" style="1" customWidth="1"/>
    <col min="14619" max="14619" width="9" style="1" customWidth="1"/>
    <col min="14620" max="14621" width="7.85546875" style="1" customWidth="1"/>
    <col min="14622" max="14622" width="10" style="1" customWidth="1"/>
    <col min="14623" max="14628" width="7.85546875" style="1" customWidth="1"/>
    <col min="14629" max="14629" width="8.7109375" style="1" customWidth="1"/>
    <col min="14630" max="14630" width="7.85546875" style="1" customWidth="1"/>
    <col min="14631" max="14631" width="8.7109375" style="1" customWidth="1"/>
    <col min="14632" max="14635" width="7.85546875" style="1" customWidth="1"/>
    <col min="14636" max="14637" width="8.7109375" style="1" customWidth="1"/>
    <col min="14638" max="14640" width="7.85546875" style="1" customWidth="1"/>
    <col min="14641" max="14641" width="9" style="1" customWidth="1"/>
    <col min="14642" max="14642" width="7.85546875" style="1" customWidth="1"/>
    <col min="14643" max="14644" width="8.7109375" style="1" customWidth="1"/>
    <col min="14645" max="14646" width="7.85546875" style="1" customWidth="1"/>
    <col min="14647" max="14647" width="8.7109375" style="1" customWidth="1"/>
    <col min="14648" max="14652" width="7.85546875" style="1" customWidth="1"/>
    <col min="14653" max="14653" width="8.7109375" style="1" customWidth="1"/>
    <col min="14654" max="14656" width="7.85546875" style="1" customWidth="1"/>
    <col min="14657" max="14657" width="8.7109375" style="1" customWidth="1"/>
    <col min="14658" max="14659" width="7.85546875" style="1" customWidth="1"/>
    <col min="14660" max="14661" width="8.7109375" style="1" customWidth="1"/>
    <col min="14662" max="14663" width="7.85546875" style="1" customWidth="1"/>
    <col min="14664" max="14664" width="9" style="1" customWidth="1"/>
    <col min="14665" max="14666" width="7.85546875" style="1" customWidth="1"/>
    <col min="14667" max="14667" width="8.7109375" style="1" customWidth="1"/>
    <col min="14668" max="14676" width="7.85546875" style="1" customWidth="1"/>
    <col min="14677" max="14677" width="8.7109375" style="1" customWidth="1"/>
    <col min="14678" max="14684" width="7.85546875" style="1" customWidth="1"/>
    <col min="14685" max="14686" width="8.7109375" style="1" customWidth="1"/>
    <col min="14687" max="14688" width="7.85546875" style="1" customWidth="1"/>
    <col min="14689" max="14689" width="9" style="1" customWidth="1"/>
    <col min="14690" max="14691" width="7.85546875" style="1" customWidth="1"/>
    <col min="14692" max="14693" width="8.7109375" style="1" customWidth="1"/>
    <col min="14694" max="14694" width="7.85546875" style="1" customWidth="1"/>
    <col min="14695" max="14695" width="8.7109375" style="1" customWidth="1"/>
    <col min="14696" max="14702" width="7.85546875" style="1" customWidth="1"/>
    <col min="14703" max="14703" width="8.7109375" style="1" customWidth="1"/>
    <col min="14704" max="14706" width="7.85546875" style="1" customWidth="1"/>
    <col min="14707" max="14707" width="8.7109375" style="1" customWidth="1"/>
    <col min="14708" max="14710" width="7.85546875" style="1" customWidth="1"/>
    <col min="14711" max="14711" width="8.7109375" style="1" customWidth="1"/>
    <col min="14712" max="14712" width="10" style="1" customWidth="1"/>
    <col min="14713" max="14717" width="7.85546875" style="1" customWidth="1"/>
    <col min="14718" max="14718" width="9" style="1" customWidth="1"/>
    <col min="14719" max="14721" width="7.85546875" style="1" customWidth="1"/>
    <col min="14722" max="14722" width="8.7109375" style="1" customWidth="1"/>
    <col min="14723" max="14730" width="7.85546875" style="1" customWidth="1"/>
    <col min="14731" max="14731" width="8.7109375" style="1" customWidth="1"/>
    <col min="14732" max="14736" width="7.85546875" style="1" customWidth="1"/>
    <col min="14737" max="14737" width="8.7109375" style="1" customWidth="1"/>
    <col min="14738" max="14740" width="7.85546875" style="1" customWidth="1"/>
    <col min="14741" max="14741" width="9" style="1" customWidth="1"/>
    <col min="14742" max="14743" width="7.85546875" style="1" customWidth="1"/>
    <col min="14744" max="14745" width="8.7109375" style="1" customWidth="1"/>
    <col min="14746" max="14747" width="7.85546875" style="1" customWidth="1"/>
    <col min="14748" max="14748" width="8.7109375" style="1" customWidth="1"/>
    <col min="14749" max="14753" width="7.85546875" style="1" customWidth="1"/>
    <col min="14754" max="14754" width="8.7109375" style="1" customWidth="1"/>
    <col min="14755" max="14757" width="7.85546875" style="1" customWidth="1"/>
    <col min="14758" max="14758" width="8.7109375" style="1" customWidth="1"/>
    <col min="14759" max="14761" width="7.85546875" style="1" customWidth="1"/>
    <col min="14762" max="14762" width="8.7109375" style="1" customWidth="1"/>
    <col min="14763" max="14763" width="10" style="1" customWidth="1"/>
    <col min="14764" max="14796" width="9.140625" style="1"/>
    <col min="14797" max="14797" width="24.85546875" style="1" bestFit="1" customWidth="1"/>
    <col min="14798" max="14800" width="7" style="1" customWidth="1"/>
    <col min="14801" max="14801" width="8" style="1" customWidth="1"/>
    <col min="14802" max="14803" width="7.85546875" style="1" customWidth="1"/>
    <col min="14804" max="14804" width="7" style="1" customWidth="1"/>
    <col min="14805" max="14806" width="7.85546875" style="1" customWidth="1"/>
    <col min="14807" max="14807" width="8.7109375" style="1" customWidth="1"/>
    <col min="14808" max="14812" width="7.85546875" style="1" customWidth="1"/>
    <col min="14813" max="14813" width="8.7109375" style="1" customWidth="1"/>
    <col min="14814" max="14816" width="7.85546875" style="1" customWidth="1"/>
    <col min="14817" max="14817" width="8.7109375" style="1" customWidth="1"/>
    <col min="14818" max="14819" width="7.85546875" style="1" customWidth="1"/>
    <col min="14820" max="14820" width="8.7109375" style="1" customWidth="1"/>
    <col min="14821" max="14821" width="10" style="1" customWidth="1"/>
    <col min="14822" max="14823" width="7.85546875" style="1" customWidth="1"/>
    <col min="14824" max="14824" width="9" style="1" customWidth="1"/>
    <col min="14825" max="14826" width="7.85546875" style="1" customWidth="1"/>
    <col min="14827" max="14827" width="8.7109375" style="1" customWidth="1"/>
    <col min="14828" max="14836" width="7.85546875" style="1" customWidth="1"/>
    <col min="14837" max="14837" width="8.7109375" style="1" customWidth="1"/>
    <col min="14838" max="14843" width="7.85546875" style="1" customWidth="1"/>
    <col min="14844" max="14844" width="8.7109375" style="1" customWidth="1"/>
    <col min="14845" max="14845" width="10" style="1" customWidth="1"/>
    <col min="14846" max="14847" width="7.85546875" style="1" customWidth="1"/>
    <col min="14848" max="14848" width="9" style="1" customWidth="1"/>
    <col min="14849" max="14849" width="7.85546875" style="1" customWidth="1"/>
    <col min="14850" max="14851" width="8.7109375" style="1" customWidth="1"/>
    <col min="14852" max="14852" width="7.85546875" style="1" customWidth="1"/>
    <col min="14853" max="14853" width="8.7109375" style="1" customWidth="1"/>
    <col min="14854" max="14860" width="7.85546875" style="1" customWidth="1"/>
    <col min="14861" max="14861" width="8.7109375" style="1" customWidth="1"/>
    <col min="14862" max="14864" width="7.85546875" style="1" customWidth="1"/>
    <col min="14865" max="14865" width="8.7109375" style="1" customWidth="1"/>
    <col min="14866" max="14867" width="7.85546875" style="1" customWidth="1"/>
    <col min="14868" max="14868" width="8.7109375" style="1" customWidth="1"/>
    <col min="14869" max="14869" width="10" style="1" customWidth="1"/>
    <col min="14870" max="14874" width="7.85546875" style="1" customWidth="1"/>
    <col min="14875" max="14875" width="9" style="1" customWidth="1"/>
    <col min="14876" max="14877" width="7.85546875" style="1" customWidth="1"/>
    <col min="14878" max="14878" width="10" style="1" customWidth="1"/>
    <col min="14879" max="14884" width="7.85546875" style="1" customWidth="1"/>
    <col min="14885" max="14885" width="8.7109375" style="1" customWidth="1"/>
    <col min="14886" max="14886" width="7.85546875" style="1" customWidth="1"/>
    <col min="14887" max="14887" width="8.7109375" style="1" customWidth="1"/>
    <col min="14888" max="14891" width="7.85546875" style="1" customWidth="1"/>
    <col min="14892" max="14893" width="8.7109375" style="1" customWidth="1"/>
    <col min="14894" max="14896" width="7.85546875" style="1" customWidth="1"/>
    <col min="14897" max="14897" width="9" style="1" customWidth="1"/>
    <col min="14898" max="14898" width="7.85546875" style="1" customWidth="1"/>
    <col min="14899" max="14900" width="8.7109375" style="1" customWidth="1"/>
    <col min="14901" max="14902" width="7.85546875" style="1" customWidth="1"/>
    <col min="14903" max="14903" width="8.7109375" style="1" customWidth="1"/>
    <col min="14904" max="14908" width="7.85546875" style="1" customWidth="1"/>
    <col min="14909" max="14909" width="8.7109375" style="1" customWidth="1"/>
    <col min="14910" max="14912" width="7.85546875" style="1" customWidth="1"/>
    <col min="14913" max="14913" width="8.7109375" style="1" customWidth="1"/>
    <col min="14914" max="14915" width="7.85546875" style="1" customWidth="1"/>
    <col min="14916" max="14917" width="8.7109375" style="1" customWidth="1"/>
    <col min="14918" max="14919" width="7.85546875" style="1" customWidth="1"/>
    <col min="14920" max="14920" width="9" style="1" customWidth="1"/>
    <col min="14921" max="14922" width="7.85546875" style="1" customWidth="1"/>
    <col min="14923" max="14923" width="8.7109375" style="1" customWidth="1"/>
    <col min="14924" max="14932" width="7.85546875" style="1" customWidth="1"/>
    <col min="14933" max="14933" width="8.7109375" style="1" customWidth="1"/>
    <col min="14934" max="14940" width="7.85546875" style="1" customWidth="1"/>
    <col min="14941" max="14942" width="8.7109375" style="1" customWidth="1"/>
    <col min="14943" max="14944" width="7.85546875" style="1" customWidth="1"/>
    <col min="14945" max="14945" width="9" style="1" customWidth="1"/>
    <col min="14946" max="14947" width="7.85546875" style="1" customWidth="1"/>
    <col min="14948" max="14949" width="8.7109375" style="1" customWidth="1"/>
    <col min="14950" max="14950" width="7.85546875" style="1" customWidth="1"/>
    <col min="14951" max="14951" width="8.7109375" style="1" customWidth="1"/>
    <col min="14952" max="14958" width="7.85546875" style="1" customWidth="1"/>
    <col min="14959" max="14959" width="8.7109375" style="1" customWidth="1"/>
    <col min="14960" max="14962" width="7.85546875" style="1" customWidth="1"/>
    <col min="14963" max="14963" width="8.7109375" style="1" customWidth="1"/>
    <col min="14964" max="14966" width="7.85546875" style="1" customWidth="1"/>
    <col min="14967" max="14967" width="8.7109375" style="1" customWidth="1"/>
    <col min="14968" max="14968" width="10" style="1" customWidth="1"/>
    <col min="14969" max="14973" width="7.85546875" style="1" customWidth="1"/>
    <col min="14974" max="14974" width="9" style="1" customWidth="1"/>
    <col min="14975" max="14977" width="7.85546875" style="1" customWidth="1"/>
    <col min="14978" max="14978" width="8.7109375" style="1" customWidth="1"/>
    <col min="14979" max="14986" width="7.85546875" style="1" customWidth="1"/>
    <col min="14987" max="14987" width="8.7109375" style="1" customWidth="1"/>
    <col min="14988" max="14992" width="7.85546875" style="1" customWidth="1"/>
    <col min="14993" max="14993" width="8.7109375" style="1" customWidth="1"/>
    <col min="14994" max="14996" width="7.85546875" style="1" customWidth="1"/>
    <col min="14997" max="14997" width="9" style="1" customWidth="1"/>
    <col min="14998" max="14999" width="7.85546875" style="1" customWidth="1"/>
    <col min="15000" max="15001" width="8.7109375" style="1" customWidth="1"/>
    <col min="15002" max="15003" width="7.85546875" style="1" customWidth="1"/>
    <col min="15004" max="15004" width="8.7109375" style="1" customWidth="1"/>
    <col min="15005" max="15009" width="7.85546875" style="1" customWidth="1"/>
    <col min="15010" max="15010" width="8.7109375" style="1" customWidth="1"/>
    <col min="15011" max="15013" width="7.85546875" style="1" customWidth="1"/>
    <col min="15014" max="15014" width="8.7109375" style="1" customWidth="1"/>
    <col min="15015" max="15017" width="7.85546875" style="1" customWidth="1"/>
    <col min="15018" max="15018" width="8.7109375" style="1" customWidth="1"/>
    <col min="15019" max="15019" width="10" style="1" customWidth="1"/>
    <col min="15020" max="15052" width="9.140625" style="1"/>
    <col min="15053" max="15053" width="24.85546875" style="1" bestFit="1" customWidth="1"/>
    <col min="15054" max="15056" width="7" style="1" customWidth="1"/>
    <col min="15057" max="15057" width="8" style="1" customWidth="1"/>
    <col min="15058" max="15059" width="7.85546875" style="1" customWidth="1"/>
    <col min="15060" max="15060" width="7" style="1" customWidth="1"/>
    <col min="15061" max="15062" width="7.85546875" style="1" customWidth="1"/>
    <col min="15063" max="15063" width="8.7109375" style="1" customWidth="1"/>
    <col min="15064" max="15068" width="7.85546875" style="1" customWidth="1"/>
    <col min="15069" max="15069" width="8.7109375" style="1" customWidth="1"/>
    <col min="15070" max="15072" width="7.85546875" style="1" customWidth="1"/>
    <col min="15073" max="15073" width="8.7109375" style="1" customWidth="1"/>
    <col min="15074" max="15075" width="7.85546875" style="1" customWidth="1"/>
    <col min="15076" max="15076" width="8.7109375" style="1" customWidth="1"/>
    <col min="15077" max="15077" width="10" style="1" customWidth="1"/>
    <col min="15078" max="15079" width="7.85546875" style="1" customWidth="1"/>
    <col min="15080" max="15080" width="9" style="1" customWidth="1"/>
    <col min="15081" max="15082" width="7.85546875" style="1" customWidth="1"/>
    <col min="15083" max="15083" width="8.7109375" style="1" customWidth="1"/>
    <col min="15084" max="15092" width="7.85546875" style="1" customWidth="1"/>
    <col min="15093" max="15093" width="8.7109375" style="1" customWidth="1"/>
    <col min="15094" max="15099" width="7.85546875" style="1" customWidth="1"/>
    <col min="15100" max="15100" width="8.7109375" style="1" customWidth="1"/>
    <col min="15101" max="15101" width="10" style="1" customWidth="1"/>
    <col min="15102" max="15103" width="7.85546875" style="1" customWidth="1"/>
    <col min="15104" max="15104" width="9" style="1" customWidth="1"/>
    <col min="15105" max="15105" width="7.85546875" style="1" customWidth="1"/>
    <col min="15106" max="15107" width="8.7109375" style="1" customWidth="1"/>
    <col min="15108" max="15108" width="7.85546875" style="1" customWidth="1"/>
    <col min="15109" max="15109" width="8.7109375" style="1" customWidth="1"/>
    <col min="15110" max="15116" width="7.85546875" style="1" customWidth="1"/>
    <col min="15117" max="15117" width="8.7109375" style="1" customWidth="1"/>
    <col min="15118" max="15120" width="7.85546875" style="1" customWidth="1"/>
    <col min="15121" max="15121" width="8.7109375" style="1" customWidth="1"/>
    <col min="15122" max="15123" width="7.85546875" style="1" customWidth="1"/>
    <col min="15124" max="15124" width="8.7109375" style="1" customWidth="1"/>
    <col min="15125" max="15125" width="10" style="1" customWidth="1"/>
    <col min="15126" max="15130" width="7.85546875" style="1" customWidth="1"/>
    <col min="15131" max="15131" width="9" style="1" customWidth="1"/>
    <col min="15132" max="15133" width="7.85546875" style="1" customWidth="1"/>
    <col min="15134" max="15134" width="10" style="1" customWidth="1"/>
    <col min="15135" max="15140" width="7.85546875" style="1" customWidth="1"/>
    <col min="15141" max="15141" width="8.7109375" style="1" customWidth="1"/>
    <col min="15142" max="15142" width="7.85546875" style="1" customWidth="1"/>
    <col min="15143" max="15143" width="8.7109375" style="1" customWidth="1"/>
    <col min="15144" max="15147" width="7.85546875" style="1" customWidth="1"/>
    <col min="15148" max="15149" width="8.7109375" style="1" customWidth="1"/>
    <col min="15150" max="15152" width="7.85546875" style="1" customWidth="1"/>
    <col min="15153" max="15153" width="9" style="1" customWidth="1"/>
    <col min="15154" max="15154" width="7.85546875" style="1" customWidth="1"/>
    <col min="15155" max="15156" width="8.7109375" style="1" customWidth="1"/>
    <col min="15157" max="15158" width="7.85546875" style="1" customWidth="1"/>
    <col min="15159" max="15159" width="8.7109375" style="1" customWidth="1"/>
    <col min="15160" max="15164" width="7.85546875" style="1" customWidth="1"/>
    <col min="15165" max="15165" width="8.7109375" style="1" customWidth="1"/>
    <col min="15166" max="15168" width="7.85546875" style="1" customWidth="1"/>
    <col min="15169" max="15169" width="8.7109375" style="1" customWidth="1"/>
    <col min="15170" max="15171" width="7.85546875" style="1" customWidth="1"/>
    <col min="15172" max="15173" width="8.7109375" style="1" customWidth="1"/>
    <col min="15174" max="15175" width="7.85546875" style="1" customWidth="1"/>
    <col min="15176" max="15176" width="9" style="1" customWidth="1"/>
    <col min="15177" max="15178" width="7.85546875" style="1" customWidth="1"/>
    <col min="15179" max="15179" width="8.7109375" style="1" customWidth="1"/>
    <col min="15180" max="15188" width="7.85546875" style="1" customWidth="1"/>
    <col min="15189" max="15189" width="8.7109375" style="1" customWidth="1"/>
    <col min="15190" max="15196" width="7.85546875" style="1" customWidth="1"/>
    <col min="15197" max="15198" width="8.7109375" style="1" customWidth="1"/>
    <col min="15199" max="15200" width="7.85546875" style="1" customWidth="1"/>
    <col min="15201" max="15201" width="9" style="1" customWidth="1"/>
    <col min="15202" max="15203" width="7.85546875" style="1" customWidth="1"/>
    <col min="15204" max="15205" width="8.7109375" style="1" customWidth="1"/>
    <col min="15206" max="15206" width="7.85546875" style="1" customWidth="1"/>
    <col min="15207" max="15207" width="8.7109375" style="1" customWidth="1"/>
    <col min="15208" max="15214" width="7.85546875" style="1" customWidth="1"/>
    <col min="15215" max="15215" width="8.7109375" style="1" customWidth="1"/>
    <col min="15216" max="15218" width="7.85546875" style="1" customWidth="1"/>
    <col min="15219" max="15219" width="8.7109375" style="1" customWidth="1"/>
    <col min="15220" max="15222" width="7.85546875" style="1" customWidth="1"/>
    <col min="15223" max="15223" width="8.7109375" style="1" customWidth="1"/>
    <col min="15224" max="15224" width="10" style="1" customWidth="1"/>
    <col min="15225" max="15229" width="7.85546875" style="1" customWidth="1"/>
    <col min="15230" max="15230" width="9" style="1" customWidth="1"/>
    <col min="15231" max="15233" width="7.85546875" style="1" customWidth="1"/>
    <col min="15234" max="15234" width="8.7109375" style="1" customWidth="1"/>
    <col min="15235" max="15242" width="7.85546875" style="1" customWidth="1"/>
    <col min="15243" max="15243" width="8.7109375" style="1" customWidth="1"/>
    <col min="15244" max="15248" width="7.85546875" style="1" customWidth="1"/>
    <col min="15249" max="15249" width="8.7109375" style="1" customWidth="1"/>
    <col min="15250" max="15252" width="7.85546875" style="1" customWidth="1"/>
    <col min="15253" max="15253" width="9" style="1" customWidth="1"/>
    <col min="15254" max="15255" width="7.85546875" style="1" customWidth="1"/>
    <col min="15256" max="15257" width="8.7109375" style="1" customWidth="1"/>
    <col min="15258" max="15259" width="7.85546875" style="1" customWidth="1"/>
    <col min="15260" max="15260" width="8.7109375" style="1" customWidth="1"/>
    <col min="15261" max="15265" width="7.85546875" style="1" customWidth="1"/>
    <col min="15266" max="15266" width="8.7109375" style="1" customWidth="1"/>
    <col min="15267" max="15269" width="7.85546875" style="1" customWidth="1"/>
    <col min="15270" max="15270" width="8.7109375" style="1" customWidth="1"/>
    <col min="15271" max="15273" width="7.85546875" style="1" customWidth="1"/>
    <col min="15274" max="15274" width="8.7109375" style="1" customWidth="1"/>
    <col min="15275" max="15275" width="10" style="1" customWidth="1"/>
    <col min="15276" max="15308" width="9.140625" style="1"/>
    <col min="15309" max="15309" width="24.85546875" style="1" bestFit="1" customWidth="1"/>
    <col min="15310" max="15312" width="7" style="1" customWidth="1"/>
    <col min="15313" max="15313" width="8" style="1" customWidth="1"/>
    <col min="15314" max="15315" width="7.85546875" style="1" customWidth="1"/>
    <col min="15316" max="15316" width="7" style="1" customWidth="1"/>
    <col min="15317" max="15318" width="7.85546875" style="1" customWidth="1"/>
    <col min="15319" max="15319" width="8.7109375" style="1" customWidth="1"/>
    <col min="15320" max="15324" width="7.85546875" style="1" customWidth="1"/>
    <col min="15325" max="15325" width="8.7109375" style="1" customWidth="1"/>
    <col min="15326" max="15328" width="7.85546875" style="1" customWidth="1"/>
    <col min="15329" max="15329" width="8.7109375" style="1" customWidth="1"/>
    <col min="15330" max="15331" width="7.85546875" style="1" customWidth="1"/>
    <col min="15332" max="15332" width="8.7109375" style="1" customWidth="1"/>
    <col min="15333" max="15333" width="10" style="1" customWidth="1"/>
    <col min="15334" max="15335" width="7.85546875" style="1" customWidth="1"/>
    <col min="15336" max="15336" width="9" style="1" customWidth="1"/>
    <col min="15337" max="15338" width="7.85546875" style="1" customWidth="1"/>
    <col min="15339" max="15339" width="8.7109375" style="1" customWidth="1"/>
    <col min="15340" max="15348" width="7.85546875" style="1" customWidth="1"/>
    <col min="15349" max="15349" width="8.7109375" style="1" customWidth="1"/>
    <col min="15350" max="15355" width="7.85546875" style="1" customWidth="1"/>
    <col min="15356" max="15356" width="8.7109375" style="1" customWidth="1"/>
    <col min="15357" max="15357" width="10" style="1" customWidth="1"/>
    <col min="15358" max="15359" width="7.85546875" style="1" customWidth="1"/>
    <col min="15360" max="15360" width="9" style="1" customWidth="1"/>
    <col min="15361" max="15361" width="7.85546875" style="1" customWidth="1"/>
    <col min="15362" max="15363" width="8.7109375" style="1" customWidth="1"/>
    <col min="15364" max="15364" width="7.85546875" style="1" customWidth="1"/>
    <col min="15365" max="15365" width="8.7109375" style="1" customWidth="1"/>
    <col min="15366" max="15372" width="7.85546875" style="1" customWidth="1"/>
    <col min="15373" max="15373" width="8.7109375" style="1" customWidth="1"/>
    <col min="15374" max="15376" width="7.85546875" style="1" customWidth="1"/>
    <col min="15377" max="15377" width="8.7109375" style="1" customWidth="1"/>
    <col min="15378" max="15379" width="7.85546875" style="1" customWidth="1"/>
    <col min="15380" max="15380" width="8.7109375" style="1" customWidth="1"/>
    <col min="15381" max="15381" width="10" style="1" customWidth="1"/>
    <col min="15382" max="15386" width="7.85546875" style="1" customWidth="1"/>
    <col min="15387" max="15387" width="9" style="1" customWidth="1"/>
    <col min="15388" max="15389" width="7.85546875" style="1" customWidth="1"/>
    <col min="15390" max="15390" width="10" style="1" customWidth="1"/>
    <col min="15391" max="15396" width="7.85546875" style="1" customWidth="1"/>
    <col min="15397" max="15397" width="8.7109375" style="1" customWidth="1"/>
    <col min="15398" max="15398" width="7.85546875" style="1" customWidth="1"/>
    <col min="15399" max="15399" width="8.7109375" style="1" customWidth="1"/>
    <col min="15400" max="15403" width="7.85546875" style="1" customWidth="1"/>
    <col min="15404" max="15405" width="8.7109375" style="1" customWidth="1"/>
    <col min="15406" max="15408" width="7.85546875" style="1" customWidth="1"/>
    <col min="15409" max="15409" width="9" style="1" customWidth="1"/>
    <col min="15410" max="15410" width="7.85546875" style="1" customWidth="1"/>
    <col min="15411" max="15412" width="8.7109375" style="1" customWidth="1"/>
    <col min="15413" max="15414" width="7.85546875" style="1" customWidth="1"/>
    <col min="15415" max="15415" width="8.7109375" style="1" customWidth="1"/>
    <col min="15416" max="15420" width="7.85546875" style="1" customWidth="1"/>
    <col min="15421" max="15421" width="8.7109375" style="1" customWidth="1"/>
    <col min="15422" max="15424" width="7.85546875" style="1" customWidth="1"/>
    <col min="15425" max="15425" width="8.7109375" style="1" customWidth="1"/>
    <col min="15426" max="15427" width="7.85546875" style="1" customWidth="1"/>
    <col min="15428" max="15429" width="8.7109375" style="1" customWidth="1"/>
    <col min="15430" max="15431" width="7.85546875" style="1" customWidth="1"/>
    <col min="15432" max="15432" width="9" style="1" customWidth="1"/>
    <col min="15433" max="15434" width="7.85546875" style="1" customWidth="1"/>
    <col min="15435" max="15435" width="8.7109375" style="1" customWidth="1"/>
    <col min="15436" max="15444" width="7.85546875" style="1" customWidth="1"/>
    <col min="15445" max="15445" width="8.7109375" style="1" customWidth="1"/>
    <col min="15446" max="15452" width="7.85546875" style="1" customWidth="1"/>
    <col min="15453" max="15454" width="8.7109375" style="1" customWidth="1"/>
    <col min="15455" max="15456" width="7.85546875" style="1" customWidth="1"/>
    <col min="15457" max="15457" width="9" style="1" customWidth="1"/>
    <col min="15458" max="15459" width="7.85546875" style="1" customWidth="1"/>
    <col min="15460" max="15461" width="8.7109375" style="1" customWidth="1"/>
    <col min="15462" max="15462" width="7.85546875" style="1" customWidth="1"/>
    <col min="15463" max="15463" width="8.7109375" style="1" customWidth="1"/>
    <col min="15464" max="15470" width="7.85546875" style="1" customWidth="1"/>
    <col min="15471" max="15471" width="8.7109375" style="1" customWidth="1"/>
    <col min="15472" max="15474" width="7.85546875" style="1" customWidth="1"/>
    <col min="15475" max="15475" width="8.7109375" style="1" customWidth="1"/>
    <col min="15476" max="15478" width="7.85546875" style="1" customWidth="1"/>
    <col min="15479" max="15479" width="8.7109375" style="1" customWidth="1"/>
    <col min="15480" max="15480" width="10" style="1" customWidth="1"/>
    <col min="15481" max="15485" width="7.85546875" style="1" customWidth="1"/>
    <col min="15486" max="15486" width="9" style="1" customWidth="1"/>
    <col min="15487" max="15489" width="7.85546875" style="1" customWidth="1"/>
    <col min="15490" max="15490" width="8.7109375" style="1" customWidth="1"/>
    <col min="15491" max="15498" width="7.85546875" style="1" customWidth="1"/>
    <col min="15499" max="15499" width="8.7109375" style="1" customWidth="1"/>
    <col min="15500" max="15504" width="7.85546875" style="1" customWidth="1"/>
    <col min="15505" max="15505" width="8.7109375" style="1" customWidth="1"/>
    <col min="15506" max="15508" width="7.85546875" style="1" customWidth="1"/>
    <col min="15509" max="15509" width="9" style="1" customWidth="1"/>
    <col min="15510" max="15511" width="7.85546875" style="1" customWidth="1"/>
    <col min="15512" max="15513" width="8.7109375" style="1" customWidth="1"/>
    <col min="15514" max="15515" width="7.85546875" style="1" customWidth="1"/>
    <col min="15516" max="15516" width="8.7109375" style="1" customWidth="1"/>
    <col min="15517" max="15521" width="7.85546875" style="1" customWidth="1"/>
    <col min="15522" max="15522" width="8.7109375" style="1" customWidth="1"/>
    <col min="15523" max="15525" width="7.85546875" style="1" customWidth="1"/>
    <col min="15526" max="15526" width="8.7109375" style="1" customWidth="1"/>
    <col min="15527" max="15529" width="7.85546875" style="1" customWidth="1"/>
    <col min="15530" max="15530" width="8.7109375" style="1" customWidth="1"/>
    <col min="15531" max="15531" width="10" style="1" customWidth="1"/>
    <col min="15532" max="16384" width="9.140625" style="1"/>
  </cols>
  <sheetData>
    <row r="1" spans="1:109" s="79" customFormat="1" ht="15" customHeight="1" x14ac:dyDescent="0.2">
      <c r="A1" s="124" t="s">
        <v>0</v>
      </c>
      <c r="B1" s="121" t="s">
        <v>1</v>
      </c>
      <c r="C1" s="113" t="s">
        <v>2</v>
      </c>
      <c r="D1" s="114"/>
      <c r="E1" s="114"/>
      <c r="F1" s="114"/>
      <c r="G1" s="114"/>
      <c r="H1" s="114"/>
      <c r="I1" s="115"/>
      <c r="J1" s="113" t="s">
        <v>3</v>
      </c>
      <c r="K1" s="114"/>
      <c r="L1" s="114"/>
      <c r="M1" s="114"/>
      <c r="N1" s="114"/>
      <c r="O1" s="114"/>
      <c r="P1" s="114"/>
      <c r="Q1" s="114"/>
      <c r="R1" s="114"/>
      <c r="S1" s="115"/>
      <c r="T1" s="113" t="s">
        <v>4</v>
      </c>
      <c r="U1" s="114"/>
      <c r="V1" s="114"/>
      <c r="W1" s="114"/>
      <c r="X1" s="114"/>
      <c r="Y1" s="114"/>
      <c r="Z1" s="114"/>
      <c r="AA1" s="115"/>
      <c r="AB1" s="113" t="s">
        <v>5</v>
      </c>
      <c r="AC1" s="114"/>
      <c r="AD1" s="114"/>
      <c r="AE1" s="114"/>
      <c r="AF1" s="114"/>
      <c r="AG1" s="114"/>
      <c r="AH1" s="115"/>
      <c r="AI1" s="113" t="s">
        <v>6</v>
      </c>
      <c r="AJ1" s="114"/>
      <c r="AK1" s="114"/>
      <c r="AL1" s="114"/>
      <c r="AM1" s="114"/>
      <c r="AN1" s="114"/>
      <c r="AO1" s="114"/>
      <c r="AP1" s="114"/>
      <c r="AQ1" s="114"/>
      <c r="AR1" s="115"/>
      <c r="AS1" s="113" t="s">
        <v>7</v>
      </c>
      <c r="AT1" s="114"/>
      <c r="AU1" s="114"/>
      <c r="AV1" s="114"/>
      <c r="AW1" s="114"/>
      <c r="AX1" s="114"/>
      <c r="AY1" s="114"/>
      <c r="AZ1" s="115"/>
      <c r="BA1" s="113" t="s">
        <v>8</v>
      </c>
      <c r="BB1" s="114"/>
      <c r="BC1" s="114"/>
      <c r="BD1" s="114"/>
      <c r="BE1" s="114"/>
      <c r="BF1" s="114"/>
      <c r="BG1" s="115"/>
      <c r="BH1" s="113" t="s">
        <v>9</v>
      </c>
      <c r="BI1" s="114"/>
      <c r="BJ1" s="114"/>
      <c r="BK1" s="114"/>
      <c r="BL1" s="114"/>
      <c r="BM1" s="114"/>
      <c r="BN1" s="114"/>
      <c r="BO1" s="114"/>
      <c r="BP1" s="114"/>
      <c r="BQ1" s="115"/>
      <c r="BR1" s="113" t="s">
        <v>10</v>
      </c>
      <c r="BS1" s="114"/>
      <c r="BT1" s="114"/>
      <c r="BU1" s="114"/>
      <c r="BV1" s="114"/>
      <c r="BW1" s="114"/>
      <c r="BX1" s="114"/>
      <c r="BY1" s="115"/>
      <c r="BZ1" s="113" t="s">
        <v>11</v>
      </c>
      <c r="CA1" s="114"/>
      <c r="CB1" s="114"/>
      <c r="CC1" s="114"/>
      <c r="CD1" s="114"/>
      <c r="CE1" s="114"/>
      <c r="CF1" s="114"/>
      <c r="CG1" s="115"/>
      <c r="CH1" s="113" t="s">
        <v>12</v>
      </c>
      <c r="CI1" s="114"/>
      <c r="CJ1" s="114"/>
      <c r="CK1" s="114"/>
      <c r="CL1" s="114"/>
      <c r="CM1" s="114"/>
      <c r="CN1" s="114"/>
      <c r="CO1" s="114"/>
      <c r="CP1" s="114"/>
      <c r="CQ1" s="115"/>
      <c r="CR1" s="113" t="s">
        <v>13</v>
      </c>
      <c r="CS1" s="114"/>
      <c r="CT1" s="114"/>
      <c r="CU1" s="114"/>
      <c r="CV1" s="114"/>
      <c r="CW1" s="114"/>
      <c r="CX1" s="115"/>
      <c r="CY1" s="99"/>
      <c r="CZ1" s="99"/>
      <c r="DA1" s="99"/>
      <c r="DB1" s="99"/>
      <c r="DC1" s="148" t="s">
        <v>14</v>
      </c>
    </row>
    <row r="2" spans="1:109" s="72" customFormat="1" ht="42" customHeight="1" x14ac:dyDescent="0.25">
      <c r="A2" s="124"/>
      <c r="B2" s="122"/>
      <c r="C2" s="62" t="s">
        <v>15</v>
      </c>
      <c r="D2" s="62" t="s">
        <v>16</v>
      </c>
      <c r="E2" s="62" t="s">
        <v>17</v>
      </c>
      <c r="F2" s="62" t="s">
        <v>18</v>
      </c>
      <c r="G2" s="62" t="s">
        <v>19</v>
      </c>
      <c r="H2" s="73" t="s">
        <v>20</v>
      </c>
      <c r="I2" s="111" t="s">
        <v>21</v>
      </c>
      <c r="J2" s="62" t="s">
        <v>16</v>
      </c>
      <c r="K2" s="62" t="s">
        <v>19</v>
      </c>
      <c r="L2" s="62" t="s">
        <v>17</v>
      </c>
      <c r="M2" s="62" t="s">
        <v>18</v>
      </c>
      <c r="N2" s="62" t="s">
        <v>22</v>
      </c>
      <c r="O2" s="62" t="s">
        <v>23</v>
      </c>
      <c r="P2" s="62" t="s">
        <v>24</v>
      </c>
      <c r="Q2" s="62" t="s">
        <v>25</v>
      </c>
      <c r="R2" s="62" t="s">
        <v>26</v>
      </c>
      <c r="S2" s="111" t="s">
        <v>21</v>
      </c>
      <c r="T2" s="62" t="s">
        <v>16</v>
      </c>
      <c r="U2" s="62" t="s">
        <v>17</v>
      </c>
      <c r="V2" s="62" t="s">
        <v>27</v>
      </c>
      <c r="W2" s="62" t="s">
        <v>28</v>
      </c>
      <c r="X2" s="62" t="s">
        <v>29</v>
      </c>
      <c r="Y2" s="62" t="s">
        <v>18</v>
      </c>
      <c r="Z2" s="62" t="s">
        <v>19</v>
      </c>
      <c r="AA2" s="111" t="s">
        <v>21</v>
      </c>
      <c r="AB2" s="62" t="s">
        <v>15</v>
      </c>
      <c r="AC2" s="62" t="s">
        <v>16</v>
      </c>
      <c r="AD2" s="62" t="s">
        <v>17</v>
      </c>
      <c r="AE2" s="62" t="s">
        <v>18</v>
      </c>
      <c r="AF2" s="62" t="s">
        <v>19</v>
      </c>
      <c r="AG2" s="73" t="s">
        <v>20</v>
      </c>
      <c r="AH2" s="111" t="s">
        <v>21</v>
      </c>
      <c r="AI2" s="62" t="s">
        <v>16</v>
      </c>
      <c r="AJ2" s="62" t="s">
        <v>19</v>
      </c>
      <c r="AK2" s="62" t="s">
        <v>17</v>
      </c>
      <c r="AL2" s="62" t="s">
        <v>23</v>
      </c>
      <c r="AM2" s="62" t="s">
        <v>18</v>
      </c>
      <c r="AN2" s="62" t="s">
        <v>22</v>
      </c>
      <c r="AO2" s="62" t="s">
        <v>24</v>
      </c>
      <c r="AP2" s="62" t="s">
        <v>25</v>
      </c>
      <c r="AQ2" s="62" t="s">
        <v>26</v>
      </c>
      <c r="AR2" s="111" t="s">
        <v>21</v>
      </c>
      <c r="AS2" s="62" t="s">
        <v>16</v>
      </c>
      <c r="AT2" s="62" t="s">
        <v>19</v>
      </c>
      <c r="AU2" s="62" t="s">
        <v>17</v>
      </c>
      <c r="AV2" s="62" t="s">
        <v>18</v>
      </c>
      <c r="AW2" s="62" t="s">
        <v>27</v>
      </c>
      <c r="AX2" s="62" t="s">
        <v>28</v>
      </c>
      <c r="AY2" s="62" t="s">
        <v>29</v>
      </c>
      <c r="AZ2" s="111" t="s">
        <v>21</v>
      </c>
      <c r="BA2" s="62" t="s">
        <v>15</v>
      </c>
      <c r="BB2" s="62" t="s">
        <v>16</v>
      </c>
      <c r="BC2" s="62" t="s">
        <v>17</v>
      </c>
      <c r="BD2" s="62" t="s">
        <v>18</v>
      </c>
      <c r="BE2" s="62" t="s">
        <v>19</v>
      </c>
      <c r="BF2" s="73" t="s">
        <v>20</v>
      </c>
      <c r="BG2" s="111" t="s">
        <v>21</v>
      </c>
      <c r="BH2" s="62" t="s">
        <v>16</v>
      </c>
      <c r="BI2" s="62" t="s">
        <v>19</v>
      </c>
      <c r="BJ2" s="62" t="s">
        <v>17</v>
      </c>
      <c r="BK2" s="62" t="s">
        <v>18</v>
      </c>
      <c r="BL2" s="62" t="s">
        <v>23</v>
      </c>
      <c r="BM2" s="62" t="s">
        <v>22</v>
      </c>
      <c r="BN2" s="62" t="s">
        <v>24</v>
      </c>
      <c r="BO2" s="62" t="s">
        <v>25</v>
      </c>
      <c r="BP2" s="62" t="s">
        <v>26</v>
      </c>
      <c r="BQ2" s="111" t="s">
        <v>21</v>
      </c>
      <c r="BR2" s="62" t="s">
        <v>16</v>
      </c>
      <c r="BS2" s="62" t="s">
        <v>19</v>
      </c>
      <c r="BT2" s="62" t="s">
        <v>17</v>
      </c>
      <c r="BU2" s="62" t="s">
        <v>18</v>
      </c>
      <c r="BV2" s="62" t="s">
        <v>27</v>
      </c>
      <c r="BW2" s="62" t="s">
        <v>28</v>
      </c>
      <c r="BX2" s="62" t="s">
        <v>29</v>
      </c>
      <c r="BY2" s="111" t="s">
        <v>21</v>
      </c>
      <c r="BZ2" s="62" t="s">
        <v>15</v>
      </c>
      <c r="CA2" s="62" t="s">
        <v>16</v>
      </c>
      <c r="CB2" s="62" t="s">
        <v>18</v>
      </c>
      <c r="CC2" s="62" t="s">
        <v>22</v>
      </c>
      <c r="CD2" s="62" t="s">
        <v>17</v>
      </c>
      <c r="CE2" s="62" t="s">
        <v>19</v>
      </c>
      <c r="CF2" s="73" t="s">
        <v>20</v>
      </c>
      <c r="CG2" s="111" t="s">
        <v>21</v>
      </c>
      <c r="CH2" s="62" t="s">
        <v>16</v>
      </c>
      <c r="CI2" s="62" t="s">
        <v>19</v>
      </c>
      <c r="CJ2" s="62" t="s">
        <v>17</v>
      </c>
      <c r="CK2" s="62" t="s">
        <v>18</v>
      </c>
      <c r="CL2" s="62" t="s">
        <v>24</v>
      </c>
      <c r="CM2" s="62" t="s">
        <v>23</v>
      </c>
      <c r="CN2" s="62" t="s">
        <v>28</v>
      </c>
      <c r="CO2" s="62" t="s">
        <v>25</v>
      </c>
      <c r="CP2" s="62" t="s">
        <v>26</v>
      </c>
      <c r="CQ2" s="111" t="s">
        <v>21</v>
      </c>
      <c r="CR2" s="62" t="s">
        <v>16</v>
      </c>
      <c r="CS2" s="62" t="s">
        <v>19</v>
      </c>
      <c r="CT2" s="62" t="s">
        <v>17</v>
      </c>
      <c r="CU2" s="62" t="s">
        <v>18</v>
      </c>
      <c r="CV2" s="62" t="s">
        <v>29</v>
      </c>
      <c r="CW2" s="62" t="s">
        <v>27</v>
      </c>
      <c r="CX2" s="111" t="s">
        <v>21</v>
      </c>
      <c r="CY2" s="100" t="s">
        <v>30</v>
      </c>
      <c r="CZ2" s="110" t="s">
        <v>31</v>
      </c>
      <c r="DA2" s="110" t="s">
        <v>32</v>
      </c>
      <c r="DB2" s="100" t="s">
        <v>33</v>
      </c>
      <c r="DC2" s="149"/>
    </row>
    <row r="3" spans="1:109" s="72" customFormat="1" ht="17.25" customHeight="1" x14ac:dyDescent="0.25">
      <c r="A3" s="124"/>
      <c r="B3" s="123"/>
      <c r="C3" s="64" t="s">
        <v>34</v>
      </c>
      <c r="D3" s="64" t="s">
        <v>34</v>
      </c>
      <c r="E3" s="64" t="s">
        <v>34</v>
      </c>
      <c r="F3" s="64" t="s">
        <v>34</v>
      </c>
      <c r="G3" s="64" t="s">
        <v>34</v>
      </c>
      <c r="H3" s="71" t="s">
        <v>34</v>
      </c>
      <c r="I3" s="112"/>
      <c r="J3" s="64" t="s">
        <v>35</v>
      </c>
      <c r="K3" s="64" t="s">
        <v>35</v>
      </c>
      <c r="L3" s="64" t="s">
        <v>35</v>
      </c>
      <c r="M3" s="64" t="s">
        <v>35</v>
      </c>
      <c r="N3" s="64" t="s">
        <v>34</v>
      </c>
      <c r="O3" s="64" t="s">
        <v>34</v>
      </c>
      <c r="P3" s="64" t="s">
        <v>34</v>
      </c>
      <c r="Q3" s="64" t="s">
        <v>34</v>
      </c>
      <c r="R3" s="64" t="s">
        <v>34</v>
      </c>
      <c r="S3" s="112"/>
      <c r="T3" s="64" t="s">
        <v>35</v>
      </c>
      <c r="U3" s="64" t="s">
        <v>35</v>
      </c>
      <c r="V3" s="64" t="s">
        <v>34</v>
      </c>
      <c r="W3" s="64" t="s">
        <v>34</v>
      </c>
      <c r="X3" s="64" t="s">
        <v>34</v>
      </c>
      <c r="Y3" s="64" t="s">
        <v>35</v>
      </c>
      <c r="Z3" s="64" t="s">
        <v>35</v>
      </c>
      <c r="AA3" s="112"/>
      <c r="AB3" s="64" t="s">
        <v>34</v>
      </c>
      <c r="AC3" s="64" t="s">
        <v>34</v>
      </c>
      <c r="AD3" s="64" t="s">
        <v>34</v>
      </c>
      <c r="AE3" s="64" t="s">
        <v>34</v>
      </c>
      <c r="AF3" s="64" t="s">
        <v>34</v>
      </c>
      <c r="AG3" s="71" t="s">
        <v>34</v>
      </c>
      <c r="AH3" s="112"/>
      <c r="AI3" s="64" t="s">
        <v>35</v>
      </c>
      <c r="AJ3" s="64" t="s">
        <v>35</v>
      </c>
      <c r="AK3" s="64" t="s">
        <v>35</v>
      </c>
      <c r="AL3" s="64" t="s">
        <v>34</v>
      </c>
      <c r="AM3" s="64" t="s">
        <v>35</v>
      </c>
      <c r="AN3" s="64" t="s">
        <v>34</v>
      </c>
      <c r="AO3" s="64" t="s">
        <v>34</v>
      </c>
      <c r="AP3" s="64" t="s">
        <v>34</v>
      </c>
      <c r="AQ3" s="64" t="s">
        <v>34</v>
      </c>
      <c r="AR3" s="112"/>
      <c r="AS3" s="64" t="s">
        <v>35</v>
      </c>
      <c r="AT3" s="64" t="s">
        <v>35</v>
      </c>
      <c r="AU3" s="64" t="s">
        <v>35</v>
      </c>
      <c r="AV3" s="64" t="s">
        <v>35</v>
      </c>
      <c r="AW3" s="64" t="s">
        <v>34</v>
      </c>
      <c r="AX3" s="64" t="s">
        <v>34</v>
      </c>
      <c r="AY3" s="64" t="s">
        <v>34</v>
      </c>
      <c r="AZ3" s="112"/>
      <c r="BA3" s="64" t="s">
        <v>34</v>
      </c>
      <c r="BB3" s="64" t="s">
        <v>34</v>
      </c>
      <c r="BC3" s="64" t="s">
        <v>34</v>
      </c>
      <c r="BD3" s="64" t="s">
        <v>34</v>
      </c>
      <c r="BE3" s="64" t="s">
        <v>34</v>
      </c>
      <c r="BF3" s="71" t="s">
        <v>34</v>
      </c>
      <c r="BG3" s="112"/>
      <c r="BH3" s="64" t="s">
        <v>35</v>
      </c>
      <c r="BI3" s="64" t="s">
        <v>35</v>
      </c>
      <c r="BJ3" s="64" t="s">
        <v>35</v>
      </c>
      <c r="BK3" s="64" t="s">
        <v>35</v>
      </c>
      <c r="BL3" s="64" t="s">
        <v>34</v>
      </c>
      <c r="BM3" s="64" t="s">
        <v>34</v>
      </c>
      <c r="BN3" s="64" t="s">
        <v>34</v>
      </c>
      <c r="BO3" s="64" t="s">
        <v>34</v>
      </c>
      <c r="BP3" s="64" t="s">
        <v>34</v>
      </c>
      <c r="BQ3" s="112"/>
      <c r="BR3" s="64" t="s">
        <v>35</v>
      </c>
      <c r="BS3" s="64" t="s">
        <v>35</v>
      </c>
      <c r="BT3" s="64" t="s">
        <v>35</v>
      </c>
      <c r="BU3" s="64" t="s">
        <v>35</v>
      </c>
      <c r="BV3" s="64" t="s">
        <v>34</v>
      </c>
      <c r="BW3" s="64" t="s">
        <v>34</v>
      </c>
      <c r="BX3" s="64" t="s">
        <v>34</v>
      </c>
      <c r="BY3" s="112"/>
      <c r="BZ3" s="64" t="s">
        <v>34</v>
      </c>
      <c r="CA3" s="64" t="s">
        <v>34</v>
      </c>
      <c r="CB3" s="64" t="s">
        <v>34</v>
      </c>
      <c r="CC3" s="64" t="s">
        <v>34</v>
      </c>
      <c r="CD3" s="64" t="s">
        <v>34</v>
      </c>
      <c r="CE3" s="64" t="s">
        <v>34</v>
      </c>
      <c r="CF3" s="71" t="s">
        <v>34</v>
      </c>
      <c r="CG3" s="112"/>
      <c r="CH3" s="64" t="s">
        <v>35</v>
      </c>
      <c r="CI3" s="64" t="s">
        <v>35</v>
      </c>
      <c r="CJ3" s="64" t="s">
        <v>35</v>
      </c>
      <c r="CK3" s="64" t="s">
        <v>35</v>
      </c>
      <c r="CL3" s="64" t="s">
        <v>34</v>
      </c>
      <c r="CM3" s="64" t="s">
        <v>34</v>
      </c>
      <c r="CN3" s="64" t="s">
        <v>34</v>
      </c>
      <c r="CO3" s="64" t="s">
        <v>34</v>
      </c>
      <c r="CP3" s="64" t="s">
        <v>34</v>
      </c>
      <c r="CQ3" s="112"/>
      <c r="CR3" s="64" t="s">
        <v>35</v>
      </c>
      <c r="CS3" s="64" t="s">
        <v>35</v>
      </c>
      <c r="CT3" s="64" t="s">
        <v>35</v>
      </c>
      <c r="CU3" s="64" t="s">
        <v>35</v>
      </c>
      <c r="CV3" s="64" t="s">
        <v>34</v>
      </c>
      <c r="CW3" s="64" t="s">
        <v>34</v>
      </c>
      <c r="CX3" s="112"/>
      <c r="CY3" s="101"/>
      <c r="CZ3" s="101"/>
      <c r="DA3" s="101"/>
      <c r="DB3" s="101"/>
      <c r="DC3" s="150"/>
    </row>
    <row r="4" spans="1:109" ht="14.1" customHeight="1" x14ac:dyDescent="0.2">
      <c r="A4" s="2" t="s">
        <v>36</v>
      </c>
      <c r="B4" s="52"/>
      <c r="C4" s="35">
        <v>4</v>
      </c>
      <c r="D4" s="35">
        <v>72</v>
      </c>
      <c r="E4" s="35">
        <v>70</v>
      </c>
      <c r="F4" s="35">
        <v>72</v>
      </c>
      <c r="G4" s="35">
        <v>83</v>
      </c>
      <c r="H4" s="74">
        <v>5</v>
      </c>
      <c r="I4" s="76">
        <f>SUM(C4:H4)</f>
        <v>306</v>
      </c>
      <c r="J4" s="35">
        <v>14</v>
      </c>
      <c r="K4" s="35">
        <v>11</v>
      </c>
      <c r="L4" s="35">
        <v>70</v>
      </c>
      <c r="M4" s="35">
        <v>0</v>
      </c>
      <c r="N4" s="35">
        <v>11</v>
      </c>
      <c r="O4" s="35">
        <v>94</v>
      </c>
      <c r="P4" s="35">
        <v>51</v>
      </c>
      <c r="Q4" s="35">
        <v>9</v>
      </c>
      <c r="R4" s="61">
        <v>61</v>
      </c>
      <c r="S4" s="76">
        <f t="shared" ref="S4:S36" si="0">SUM(J4:R4)</f>
        <v>321</v>
      </c>
      <c r="T4" s="35">
        <v>14</v>
      </c>
      <c r="U4" s="35">
        <v>70</v>
      </c>
      <c r="V4" s="35">
        <v>17</v>
      </c>
      <c r="W4" s="36">
        <v>52</v>
      </c>
      <c r="X4" s="36">
        <v>105</v>
      </c>
      <c r="Y4" s="35">
        <v>0</v>
      </c>
      <c r="Z4" s="35">
        <v>11</v>
      </c>
      <c r="AA4" s="76">
        <f t="shared" ref="AA4:AA36" si="1">SUM(T4:Z4)</f>
        <v>269</v>
      </c>
      <c r="AB4" s="35">
        <v>4</v>
      </c>
      <c r="AC4" s="35">
        <v>72</v>
      </c>
      <c r="AD4" s="35">
        <v>70</v>
      </c>
      <c r="AE4" s="35">
        <v>72</v>
      </c>
      <c r="AF4" s="35">
        <v>81</v>
      </c>
      <c r="AG4" s="74">
        <v>5</v>
      </c>
      <c r="AH4" s="76">
        <f>SUM(AB4:AG4)</f>
        <v>304</v>
      </c>
      <c r="AI4" s="35">
        <v>14</v>
      </c>
      <c r="AJ4" s="35">
        <v>11</v>
      </c>
      <c r="AK4" s="35">
        <v>70</v>
      </c>
      <c r="AL4" s="36">
        <v>94</v>
      </c>
      <c r="AM4" s="35">
        <v>0</v>
      </c>
      <c r="AN4" s="35">
        <v>11</v>
      </c>
      <c r="AO4" s="35">
        <v>51</v>
      </c>
      <c r="AP4" s="35">
        <v>9</v>
      </c>
      <c r="AQ4" s="3">
        <v>61</v>
      </c>
      <c r="AR4" s="76">
        <f t="shared" ref="AR4:AR35" si="2">SUM(AI4:AQ4)</f>
        <v>321</v>
      </c>
      <c r="AS4" s="35">
        <v>14</v>
      </c>
      <c r="AT4" s="35">
        <v>11</v>
      </c>
      <c r="AU4" s="35">
        <v>70</v>
      </c>
      <c r="AV4" s="35">
        <v>0</v>
      </c>
      <c r="AW4" s="35">
        <v>17</v>
      </c>
      <c r="AX4" s="36">
        <v>52</v>
      </c>
      <c r="AY4" s="36">
        <v>105</v>
      </c>
      <c r="AZ4" s="76">
        <f t="shared" ref="AZ4:AZ36" si="3">SUM(AS4:AY4)</f>
        <v>269</v>
      </c>
      <c r="BA4" s="3">
        <v>4</v>
      </c>
      <c r="BB4" s="35">
        <v>72</v>
      </c>
      <c r="BC4" s="35">
        <v>70</v>
      </c>
      <c r="BD4" s="35">
        <v>72</v>
      </c>
      <c r="BE4" s="35">
        <v>83</v>
      </c>
      <c r="BF4" s="74">
        <v>5</v>
      </c>
      <c r="BG4" s="76">
        <f>SUM(BA4:BF4)</f>
        <v>306</v>
      </c>
      <c r="BH4" s="35">
        <v>14</v>
      </c>
      <c r="BI4" s="35">
        <v>11</v>
      </c>
      <c r="BJ4" s="35">
        <v>70</v>
      </c>
      <c r="BK4" s="35">
        <v>0</v>
      </c>
      <c r="BL4" s="35">
        <v>94</v>
      </c>
      <c r="BM4" s="35">
        <v>11</v>
      </c>
      <c r="BN4" s="35">
        <v>51</v>
      </c>
      <c r="BO4" s="35">
        <v>9</v>
      </c>
      <c r="BP4" s="61">
        <v>61</v>
      </c>
      <c r="BQ4" s="76">
        <f t="shared" ref="BQ4:BQ35" si="4">SUM(BH4:BP4)</f>
        <v>321</v>
      </c>
      <c r="BR4" s="35">
        <v>14</v>
      </c>
      <c r="BS4" s="35">
        <v>11</v>
      </c>
      <c r="BT4" s="35">
        <v>70</v>
      </c>
      <c r="BU4" s="35">
        <v>0</v>
      </c>
      <c r="BV4" s="35">
        <v>17</v>
      </c>
      <c r="BW4" s="36">
        <v>52</v>
      </c>
      <c r="BX4" s="36">
        <v>105</v>
      </c>
      <c r="BY4" s="76">
        <f t="shared" ref="BY4:BY36" si="5">SUM(BR4:BX4)</f>
        <v>269</v>
      </c>
      <c r="BZ4" s="35">
        <v>4</v>
      </c>
      <c r="CA4" s="35">
        <v>72</v>
      </c>
      <c r="CB4" s="35">
        <v>72</v>
      </c>
      <c r="CC4" s="3">
        <v>11</v>
      </c>
      <c r="CD4" s="35">
        <v>70</v>
      </c>
      <c r="CE4" s="35">
        <v>81</v>
      </c>
      <c r="CF4" s="74">
        <v>5</v>
      </c>
      <c r="CG4" s="76">
        <f>SUM(BZ4:CF4)</f>
        <v>315</v>
      </c>
      <c r="CH4" s="35">
        <v>14</v>
      </c>
      <c r="CI4" s="35">
        <v>11</v>
      </c>
      <c r="CJ4" s="35">
        <v>70</v>
      </c>
      <c r="CK4" s="35">
        <v>0</v>
      </c>
      <c r="CL4" s="35">
        <v>51</v>
      </c>
      <c r="CM4" s="10">
        <v>94</v>
      </c>
      <c r="CN4" s="36">
        <v>52</v>
      </c>
      <c r="CO4" s="35">
        <v>9</v>
      </c>
      <c r="CP4" s="61">
        <v>61</v>
      </c>
      <c r="CQ4" s="76">
        <f t="shared" ref="CQ4:CQ36" si="6">SUM(CH4:CP4)</f>
        <v>362</v>
      </c>
      <c r="CR4" s="35">
        <v>14</v>
      </c>
      <c r="CS4" s="35">
        <v>11</v>
      </c>
      <c r="CT4" s="35">
        <v>70</v>
      </c>
      <c r="CU4" s="35">
        <v>0</v>
      </c>
      <c r="CV4" s="36">
        <v>105</v>
      </c>
      <c r="CW4" s="35">
        <v>17</v>
      </c>
      <c r="CX4" s="76">
        <f t="shared" ref="CX4:CX36" si="7">SUM(CR4:CW4)</f>
        <v>217</v>
      </c>
      <c r="CY4" s="102">
        <v>0</v>
      </c>
      <c r="CZ4" s="102">
        <v>0</v>
      </c>
      <c r="DA4" s="102">
        <v>0</v>
      </c>
      <c r="DB4" s="102">
        <v>0</v>
      </c>
      <c r="DC4" s="84">
        <f t="shared" ref="DC4:DC35" si="8">I4+S4+AA4+AH4+AR4+AZ4+BG4+BQ4+BY4+CG4+CQ4+CX4+DB4</f>
        <v>3580</v>
      </c>
      <c r="DE4" s="60"/>
    </row>
    <row r="5" spans="1:109" ht="14.1" customHeight="1" x14ac:dyDescent="0.2">
      <c r="A5" s="11" t="s">
        <v>37</v>
      </c>
      <c r="B5" s="52"/>
      <c r="C5" s="35">
        <v>4</v>
      </c>
      <c r="D5" s="35">
        <v>72</v>
      </c>
      <c r="E5" s="35">
        <v>70</v>
      </c>
      <c r="F5" s="35">
        <v>72</v>
      </c>
      <c r="G5" s="35">
        <v>83</v>
      </c>
      <c r="H5" s="74">
        <v>5</v>
      </c>
      <c r="I5" s="76">
        <f t="shared" ref="I5:I70" si="9">SUM(C5:H5)</f>
        <v>306</v>
      </c>
      <c r="J5" s="35">
        <v>14</v>
      </c>
      <c r="K5" s="35">
        <v>11</v>
      </c>
      <c r="L5" s="35">
        <v>70</v>
      </c>
      <c r="M5" s="35">
        <v>0</v>
      </c>
      <c r="N5" s="35">
        <v>11</v>
      </c>
      <c r="O5" s="35">
        <v>94</v>
      </c>
      <c r="P5" s="35">
        <v>51</v>
      </c>
      <c r="Q5" s="35">
        <v>9</v>
      </c>
      <c r="R5" s="61">
        <v>61</v>
      </c>
      <c r="S5" s="76">
        <f t="shared" si="0"/>
        <v>321</v>
      </c>
      <c r="T5" s="35">
        <v>14</v>
      </c>
      <c r="U5" s="35">
        <v>70</v>
      </c>
      <c r="V5" s="35">
        <v>17</v>
      </c>
      <c r="W5" s="36">
        <v>52</v>
      </c>
      <c r="X5" s="36">
        <v>105</v>
      </c>
      <c r="Y5" s="35">
        <v>0</v>
      </c>
      <c r="Z5" s="35">
        <v>11</v>
      </c>
      <c r="AA5" s="76">
        <f t="shared" si="1"/>
        <v>269</v>
      </c>
      <c r="AB5" s="35">
        <v>4</v>
      </c>
      <c r="AC5" s="35">
        <v>72</v>
      </c>
      <c r="AD5" s="35">
        <v>70</v>
      </c>
      <c r="AE5" s="35">
        <v>72</v>
      </c>
      <c r="AF5" s="35">
        <v>81</v>
      </c>
      <c r="AG5" s="74">
        <v>5</v>
      </c>
      <c r="AH5" s="76">
        <f t="shared" ref="AH5:AH70" si="10">SUM(AB5:AG5)</f>
        <v>304</v>
      </c>
      <c r="AI5" s="35">
        <v>14</v>
      </c>
      <c r="AJ5" s="35">
        <v>11</v>
      </c>
      <c r="AK5" s="35">
        <v>70</v>
      </c>
      <c r="AL5" s="36">
        <v>94</v>
      </c>
      <c r="AM5" s="35">
        <v>0</v>
      </c>
      <c r="AN5" s="35">
        <v>11</v>
      </c>
      <c r="AO5" s="35">
        <v>51</v>
      </c>
      <c r="AP5" s="35">
        <v>9</v>
      </c>
      <c r="AQ5" s="3">
        <v>61</v>
      </c>
      <c r="AR5" s="76">
        <f t="shared" si="2"/>
        <v>321</v>
      </c>
      <c r="AS5" s="35">
        <v>14</v>
      </c>
      <c r="AT5" s="35">
        <v>11</v>
      </c>
      <c r="AU5" s="35">
        <v>70</v>
      </c>
      <c r="AV5" s="35">
        <v>0</v>
      </c>
      <c r="AW5" s="35">
        <v>17</v>
      </c>
      <c r="AX5" s="36">
        <v>52</v>
      </c>
      <c r="AY5" s="36">
        <v>105</v>
      </c>
      <c r="AZ5" s="76">
        <f t="shared" si="3"/>
        <v>269</v>
      </c>
      <c r="BA5" s="3">
        <v>4</v>
      </c>
      <c r="BB5" s="35">
        <v>72</v>
      </c>
      <c r="BC5" s="35">
        <v>70</v>
      </c>
      <c r="BD5" s="35">
        <v>72</v>
      </c>
      <c r="BE5" s="35">
        <v>83</v>
      </c>
      <c r="BF5" s="74">
        <v>5</v>
      </c>
      <c r="BG5" s="76">
        <f t="shared" ref="BG5:BG70" si="11">SUM(BA5:BF5)</f>
        <v>306</v>
      </c>
      <c r="BH5" s="35">
        <v>14</v>
      </c>
      <c r="BI5" s="35">
        <v>11</v>
      </c>
      <c r="BJ5" s="35">
        <v>70</v>
      </c>
      <c r="BK5" s="35">
        <v>0</v>
      </c>
      <c r="BL5" s="35">
        <v>94</v>
      </c>
      <c r="BM5" s="35">
        <v>11</v>
      </c>
      <c r="BN5" s="35">
        <v>51</v>
      </c>
      <c r="BO5" s="35">
        <v>9</v>
      </c>
      <c r="BP5" s="61">
        <v>61</v>
      </c>
      <c r="BQ5" s="76">
        <f t="shared" si="4"/>
        <v>321</v>
      </c>
      <c r="BR5" s="35">
        <v>14</v>
      </c>
      <c r="BS5" s="35">
        <v>11</v>
      </c>
      <c r="BT5" s="35">
        <v>70</v>
      </c>
      <c r="BU5" s="35">
        <v>0</v>
      </c>
      <c r="BV5" s="35">
        <v>17</v>
      </c>
      <c r="BW5" s="36">
        <v>52</v>
      </c>
      <c r="BX5" s="36">
        <v>105</v>
      </c>
      <c r="BY5" s="76">
        <f t="shared" si="5"/>
        <v>269</v>
      </c>
      <c r="BZ5" s="35">
        <v>4</v>
      </c>
      <c r="CA5" s="35">
        <v>72</v>
      </c>
      <c r="CB5" s="35">
        <v>72</v>
      </c>
      <c r="CC5" s="3">
        <v>11</v>
      </c>
      <c r="CD5" s="35">
        <v>70</v>
      </c>
      <c r="CE5" s="35">
        <v>81</v>
      </c>
      <c r="CF5" s="74">
        <v>5</v>
      </c>
      <c r="CG5" s="76">
        <f t="shared" ref="CG5:CG70" si="12">SUM(BZ5:CF5)</f>
        <v>315</v>
      </c>
      <c r="CH5" s="35">
        <v>14</v>
      </c>
      <c r="CI5" s="35">
        <v>11</v>
      </c>
      <c r="CJ5" s="35">
        <v>70</v>
      </c>
      <c r="CK5" s="35">
        <v>0</v>
      </c>
      <c r="CL5" s="35">
        <v>51</v>
      </c>
      <c r="CM5" s="10">
        <v>94</v>
      </c>
      <c r="CN5" s="36">
        <v>52</v>
      </c>
      <c r="CO5" s="35">
        <v>9</v>
      </c>
      <c r="CP5" s="61">
        <v>61</v>
      </c>
      <c r="CQ5" s="76">
        <f t="shared" si="6"/>
        <v>362</v>
      </c>
      <c r="CR5" s="35">
        <v>14</v>
      </c>
      <c r="CS5" s="35">
        <v>11</v>
      </c>
      <c r="CT5" s="35">
        <v>70</v>
      </c>
      <c r="CU5" s="35">
        <v>0</v>
      </c>
      <c r="CV5" s="36">
        <v>105</v>
      </c>
      <c r="CW5" s="35">
        <v>17</v>
      </c>
      <c r="CX5" s="76">
        <f t="shared" si="7"/>
        <v>217</v>
      </c>
      <c r="CY5" s="102">
        <v>0</v>
      </c>
      <c r="CZ5" s="102">
        <v>0</v>
      </c>
      <c r="DA5" s="102">
        <v>0</v>
      </c>
      <c r="DB5" s="102">
        <v>0</v>
      </c>
      <c r="DC5" s="84">
        <f t="shared" si="8"/>
        <v>3580</v>
      </c>
      <c r="DE5" s="60"/>
    </row>
    <row r="6" spans="1:109" ht="14.1" customHeight="1" x14ac:dyDescent="0.2">
      <c r="A6" s="11" t="s">
        <v>38</v>
      </c>
      <c r="B6" s="52"/>
      <c r="C6" s="35">
        <v>4</v>
      </c>
      <c r="D6" s="35">
        <v>72</v>
      </c>
      <c r="E6" s="35">
        <v>70</v>
      </c>
      <c r="F6" s="35">
        <v>72</v>
      </c>
      <c r="G6" s="35">
        <v>83</v>
      </c>
      <c r="H6" s="74">
        <v>5</v>
      </c>
      <c r="I6" s="76">
        <f t="shared" si="9"/>
        <v>306</v>
      </c>
      <c r="J6" s="35">
        <v>14</v>
      </c>
      <c r="K6" s="35">
        <v>11</v>
      </c>
      <c r="L6" s="35">
        <v>70</v>
      </c>
      <c r="M6" s="35">
        <v>14</v>
      </c>
      <c r="N6" s="35">
        <v>11</v>
      </c>
      <c r="O6" s="35">
        <v>94</v>
      </c>
      <c r="P6" s="35">
        <v>51</v>
      </c>
      <c r="Q6" s="35">
        <v>9</v>
      </c>
      <c r="R6" s="61">
        <v>61</v>
      </c>
      <c r="S6" s="76">
        <f t="shared" si="0"/>
        <v>335</v>
      </c>
      <c r="T6" s="35">
        <v>14</v>
      </c>
      <c r="U6" s="35">
        <v>70</v>
      </c>
      <c r="V6" s="35">
        <v>17</v>
      </c>
      <c r="W6" s="36">
        <v>52</v>
      </c>
      <c r="X6" s="36">
        <v>105</v>
      </c>
      <c r="Y6" s="35">
        <v>14</v>
      </c>
      <c r="Z6" s="35">
        <v>11</v>
      </c>
      <c r="AA6" s="76">
        <f t="shared" si="1"/>
        <v>283</v>
      </c>
      <c r="AB6" s="35">
        <v>4</v>
      </c>
      <c r="AC6" s="35">
        <v>72</v>
      </c>
      <c r="AD6" s="35">
        <v>70</v>
      </c>
      <c r="AE6" s="35">
        <v>72</v>
      </c>
      <c r="AF6" s="35">
        <v>81</v>
      </c>
      <c r="AG6" s="74">
        <v>5</v>
      </c>
      <c r="AH6" s="76">
        <f t="shared" si="10"/>
        <v>304</v>
      </c>
      <c r="AI6" s="35">
        <v>14</v>
      </c>
      <c r="AJ6" s="35">
        <v>11</v>
      </c>
      <c r="AK6" s="35">
        <v>70</v>
      </c>
      <c r="AL6" s="36">
        <v>94</v>
      </c>
      <c r="AM6" s="35">
        <v>14</v>
      </c>
      <c r="AN6" s="35">
        <v>11</v>
      </c>
      <c r="AO6" s="35">
        <v>51</v>
      </c>
      <c r="AP6" s="35">
        <v>9</v>
      </c>
      <c r="AQ6" s="3">
        <v>61</v>
      </c>
      <c r="AR6" s="76">
        <f t="shared" si="2"/>
        <v>335</v>
      </c>
      <c r="AS6" s="35">
        <v>14</v>
      </c>
      <c r="AT6" s="35">
        <v>11</v>
      </c>
      <c r="AU6" s="35">
        <v>70</v>
      </c>
      <c r="AV6" s="35">
        <v>14</v>
      </c>
      <c r="AW6" s="35">
        <v>17</v>
      </c>
      <c r="AX6" s="36">
        <v>52</v>
      </c>
      <c r="AY6" s="36">
        <v>105</v>
      </c>
      <c r="AZ6" s="76">
        <f t="shared" si="3"/>
        <v>283</v>
      </c>
      <c r="BA6" s="3">
        <v>4</v>
      </c>
      <c r="BB6" s="35">
        <v>72</v>
      </c>
      <c r="BC6" s="35">
        <v>70</v>
      </c>
      <c r="BD6" s="35">
        <v>72</v>
      </c>
      <c r="BE6" s="35">
        <v>83</v>
      </c>
      <c r="BF6" s="74">
        <v>5</v>
      </c>
      <c r="BG6" s="76">
        <f t="shared" si="11"/>
        <v>306</v>
      </c>
      <c r="BH6" s="35">
        <v>14</v>
      </c>
      <c r="BI6" s="35">
        <v>11</v>
      </c>
      <c r="BJ6" s="35">
        <v>70</v>
      </c>
      <c r="BK6" s="35">
        <v>14</v>
      </c>
      <c r="BL6" s="35">
        <v>94</v>
      </c>
      <c r="BM6" s="35">
        <v>11</v>
      </c>
      <c r="BN6" s="35">
        <v>51</v>
      </c>
      <c r="BO6" s="35">
        <v>9</v>
      </c>
      <c r="BP6" s="61">
        <v>61</v>
      </c>
      <c r="BQ6" s="76">
        <f t="shared" si="4"/>
        <v>335</v>
      </c>
      <c r="BR6" s="35">
        <v>14</v>
      </c>
      <c r="BS6" s="35">
        <v>11</v>
      </c>
      <c r="BT6" s="35">
        <v>70</v>
      </c>
      <c r="BU6" s="35">
        <v>14</v>
      </c>
      <c r="BV6" s="35">
        <v>17</v>
      </c>
      <c r="BW6" s="36">
        <v>52</v>
      </c>
      <c r="BX6" s="36">
        <v>105</v>
      </c>
      <c r="BY6" s="76">
        <f t="shared" si="5"/>
        <v>283</v>
      </c>
      <c r="BZ6" s="35">
        <v>4</v>
      </c>
      <c r="CA6" s="35">
        <v>72</v>
      </c>
      <c r="CB6" s="35">
        <v>72</v>
      </c>
      <c r="CC6" s="3">
        <v>11</v>
      </c>
      <c r="CD6" s="35">
        <v>70</v>
      </c>
      <c r="CE6" s="35">
        <v>81</v>
      </c>
      <c r="CF6" s="74">
        <v>5</v>
      </c>
      <c r="CG6" s="76">
        <f t="shared" si="12"/>
        <v>315</v>
      </c>
      <c r="CH6" s="35">
        <v>14</v>
      </c>
      <c r="CI6" s="35">
        <v>11</v>
      </c>
      <c r="CJ6" s="35">
        <v>70</v>
      </c>
      <c r="CK6" s="35">
        <v>14</v>
      </c>
      <c r="CL6" s="35">
        <v>51</v>
      </c>
      <c r="CM6" s="10">
        <v>94</v>
      </c>
      <c r="CN6" s="36">
        <v>52</v>
      </c>
      <c r="CO6" s="35">
        <v>9</v>
      </c>
      <c r="CP6" s="61">
        <v>61</v>
      </c>
      <c r="CQ6" s="76">
        <f t="shared" si="6"/>
        <v>376</v>
      </c>
      <c r="CR6" s="35">
        <v>14</v>
      </c>
      <c r="CS6" s="35">
        <v>11</v>
      </c>
      <c r="CT6" s="35">
        <v>70</v>
      </c>
      <c r="CU6" s="35">
        <v>14</v>
      </c>
      <c r="CV6" s="36">
        <v>105</v>
      </c>
      <c r="CW6" s="35">
        <v>17</v>
      </c>
      <c r="CX6" s="76">
        <f t="shared" si="7"/>
        <v>231</v>
      </c>
      <c r="CY6" s="102">
        <v>0</v>
      </c>
      <c r="CZ6" s="102">
        <v>0</v>
      </c>
      <c r="DA6" s="102">
        <v>0</v>
      </c>
      <c r="DB6" s="102">
        <f t="shared" ref="DB6:DB18" si="13">SUM(CY6:DA6)</f>
        <v>0</v>
      </c>
      <c r="DC6" s="84">
        <f t="shared" si="8"/>
        <v>3692</v>
      </c>
      <c r="DE6" s="60"/>
    </row>
    <row r="7" spans="1:109" ht="14.1" customHeight="1" x14ac:dyDescent="0.2">
      <c r="A7" s="13" t="s">
        <v>39</v>
      </c>
      <c r="B7" s="52"/>
      <c r="C7" s="3">
        <v>2</v>
      </c>
      <c r="D7" s="3">
        <v>33</v>
      </c>
      <c r="E7" s="3">
        <v>14</v>
      </c>
      <c r="F7" s="3">
        <v>21</v>
      </c>
      <c r="G7" s="3">
        <v>29</v>
      </c>
      <c r="H7" s="74">
        <v>0</v>
      </c>
      <c r="I7" s="76">
        <f t="shared" si="9"/>
        <v>99</v>
      </c>
      <c r="J7" s="3">
        <v>0</v>
      </c>
      <c r="K7" s="3">
        <v>10</v>
      </c>
      <c r="L7" s="3">
        <v>14</v>
      </c>
      <c r="M7" s="3">
        <v>0</v>
      </c>
      <c r="N7" s="3">
        <v>4</v>
      </c>
      <c r="O7" s="3">
        <v>34</v>
      </c>
      <c r="P7" s="3">
        <v>8</v>
      </c>
      <c r="Q7" s="3">
        <v>3</v>
      </c>
      <c r="R7" s="61">
        <v>23</v>
      </c>
      <c r="S7" s="76">
        <f t="shared" si="0"/>
        <v>96</v>
      </c>
      <c r="T7" s="3">
        <v>0</v>
      </c>
      <c r="U7" s="3">
        <v>14</v>
      </c>
      <c r="V7" s="3">
        <v>5</v>
      </c>
      <c r="W7" s="10">
        <v>16</v>
      </c>
      <c r="X7" s="10">
        <v>31</v>
      </c>
      <c r="Y7" s="3">
        <v>0</v>
      </c>
      <c r="Z7" s="3">
        <v>10</v>
      </c>
      <c r="AA7" s="76">
        <f t="shared" si="1"/>
        <v>76</v>
      </c>
      <c r="AB7" s="3">
        <v>2</v>
      </c>
      <c r="AC7" s="3">
        <v>33</v>
      </c>
      <c r="AD7" s="3">
        <v>14</v>
      </c>
      <c r="AE7" s="3">
        <v>21</v>
      </c>
      <c r="AF7" s="3">
        <v>27</v>
      </c>
      <c r="AG7" s="74">
        <v>0</v>
      </c>
      <c r="AH7" s="76">
        <f t="shared" si="10"/>
        <v>97</v>
      </c>
      <c r="AI7" s="3">
        <v>0</v>
      </c>
      <c r="AJ7" s="3">
        <v>10</v>
      </c>
      <c r="AK7" s="3">
        <v>14</v>
      </c>
      <c r="AL7" s="10">
        <v>34</v>
      </c>
      <c r="AM7" s="3">
        <v>0</v>
      </c>
      <c r="AN7" s="3">
        <v>4</v>
      </c>
      <c r="AO7" s="3">
        <v>8</v>
      </c>
      <c r="AP7" s="3">
        <v>3</v>
      </c>
      <c r="AQ7" s="3">
        <v>23</v>
      </c>
      <c r="AR7" s="76">
        <f t="shared" si="2"/>
        <v>96</v>
      </c>
      <c r="AS7" s="3">
        <v>0</v>
      </c>
      <c r="AT7" s="3">
        <v>10</v>
      </c>
      <c r="AU7" s="3">
        <v>14</v>
      </c>
      <c r="AV7" s="3">
        <v>0</v>
      </c>
      <c r="AW7" s="3">
        <v>5</v>
      </c>
      <c r="AX7" s="10">
        <v>16</v>
      </c>
      <c r="AY7" s="10">
        <v>30</v>
      </c>
      <c r="AZ7" s="76">
        <f t="shared" si="3"/>
        <v>75</v>
      </c>
      <c r="BA7" s="3">
        <v>2</v>
      </c>
      <c r="BB7" s="3">
        <v>33</v>
      </c>
      <c r="BC7" s="3">
        <v>14</v>
      </c>
      <c r="BD7" s="3">
        <v>21</v>
      </c>
      <c r="BE7" s="3">
        <v>29</v>
      </c>
      <c r="BF7" s="74">
        <v>0</v>
      </c>
      <c r="BG7" s="76">
        <f t="shared" si="11"/>
        <v>99</v>
      </c>
      <c r="BH7" s="3">
        <v>0</v>
      </c>
      <c r="BI7" s="3">
        <v>10</v>
      </c>
      <c r="BJ7" s="3">
        <v>14</v>
      </c>
      <c r="BK7" s="3">
        <v>0</v>
      </c>
      <c r="BL7" s="3">
        <v>34</v>
      </c>
      <c r="BM7" s="3">
        <v>4</v>
      </c>
      <c r="BN7" s="3">
        <v>8</v>
      </c>
      <c r="BO7" s="3">
        <v>3</v>
      </c>
      <c r="BP7" s="61">
        <v>23</v>
      </c>
      <c r="BQ7" s="76">
        <f t="shared" si="4"/>
        <v>96</v>
      </c>
      <c r="BR7" s="3">
        <v>0</v>
      </c>
      <c r="BS7" s="3">
        <v>10</v>
      </c>
      <c r="BT7" s="3">
        <v>14</v>
      </c>
      <c r="BU7" s="3">
        <v>0</v>
      </c>
      <c r="BV7" s="3">
        <v>5</v>
      </c>
      <c r="BW7" s="10">
        <v>16</v>
      </c>
      <c r="BX7" s="10">
        <v>31</v>
      </c>
      <c r="BY7" s="76">
        <f t="shared" si="5"/>
        <v>76</v>
      </c>
      <c r="BZ7" s="3">
        <v>2</v>
      </c>
      <c r="CA7" s="3">
        <v>33</v>
      </c>
      <c r="CB7" s="3">
        <v>21</v>
      </c>
      <c r="CC7" s="3">
        <v>4</v>
      </c>
      <c r="CD7" s="3">
        <v>14</v>
      </c>
      <c r="CE7" s="3">
        <v>27</v>
      </c>
      <c r="CF7" s="74">
        <v>0</v>
      </c>
      <c r="CG7" s="76">
        <f t="shared" si="12"/>
        <v>101</v>
      </c>
      <c r="CH7" s="3">
        <v>0</v>
      </c>
      <c r="CI7" s="3">
        <v>10</v>
      </c>
      <c r="CJ7" s="3">
        <v>14</v>
      </c>
      <c r="CK7" s="3">
        <v>0</v>
      </c>
      <c r="CL7" s="3">
        <v>8</v>
      </c>
      <c r="CM7" s="10">
        <v>34</v>
      </c>
      <c r="CN7" s="10">
        <v>16</v>
      </c>
      <c r="CO7" s="3">
        <v>3</v>
      </c>
      <c r="CP7" s="61">
        <v>23</v>
      </c>
      <c r="CQ7" s="76">
        <f t="shared" si="6"/>
        <v>108</v>
      </c>
      <c r="CR7" s="3">
        <v>0</v>
      </c>
      <c r="CS7" s="3">
        <v>10</v>
      </c>
      <c r="CT7" s="3">
        <v>14</v>
      </c>
      <c r="CU7" s="3">
        <v>0</v>
      </c>
      <c r="CV7" s="10">
        <v>30</v>
      </c>
      <c r="CW7" s="3">
        <v>5</v>
      </c>
      <c r="CX7" s="76">
        <f t="shared" si="7"/>
        <v>59</v>
      </c>
      <c r="CY7" s="102">
        <v>0</v>
      </c>
      <c r="CZ7" s="102">
        <v>0</v>
      </c>
      <c r="DA7" s="102">
        <v>0</v>
      </c>
      <c r="DB7" s="102">
        <f t="shared" si="13"/>
        <v>0</v>
      </c>
      <c r="DC7" s="84">
        <f t="shared" si="8"/>
        <v>1078</v>
      </c>
      <c r="DE7" s="60"/>
    </row>
    <row r="8" spans="1:109" ht="14.1" customHeight="1" x14ac:dyDescent="0.2">
      <c r="A8" s="13" t="s">
        <v>40</v>
      </c>
      <c r="B8" s="52"/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74">
        <v>0</v>
      </c>
      <c r="I8" s="76">
        <f t="shared" si="9"/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35">
        <v>0</v>
      </c>
      <c r="Q8" s="35">
        <v>0</v>
      </c>
      <c r="R8" s="61">
        <v>0</v>
      </c>
      <c r="S8" s="76">
        <f t="shared" si="0"/>
        <v>0</v>
      </c>
      <c r="T8" s="35">
        <v>0</v>
      </c>
      <c r="U8" s="35">
        <v>0</v>
      </c>
      <c r="V8" s="35">
        <v>0</v>
      </c>
      <c r="W8" s="36">
        <v>0</v>
      </c>
      <c r="X8" s="36">
        <v>0</v>
      </c>
      <c r="Y8" s="35">
        <v>0</v>
      </c>
      <c r="Z8" s="35">
        <v>0</v>
      </c>
      <c r="AA8" s="76">
        <f t="shared" si="1"/>
        <v>0</v>
      </c>
      <c r="AB8" s="35">
        <v>0</v>
      </c>
      <c r="AC8" s="35">
        <v>0</v>
      </c>
      <c r="AD8" s="35">
        <v>0</v>
      </c>
      <c r="AE8" s="35">
        <v>0</v>
      </c>
      <c r="AF8" s="35">
        <v>0</v>
      </c>
      <c r="AG8" s="74">
        <v>0</v>
      </c>
      <c r="AH8" s="76">
        <f t="shared" si="10"/>
        <v>0</v>
      </c>
      <c r="AI8" s="35">
        <v>0</v>
      </c>
      <c r="AJ8" s="35">
        <v>0</v>
      </c>
      <c r="AK8" s="35">
        <v>0</v>
      </c>
      <c r="AL8" s="36">
        <v>0</v>
      </c>
      <c r="AM8" s="35">
        <v>0</v>
      </c>
      <c r="AN8" s="35">
        <v>0</v>
      </c>
      <c r="AO8" s="35">
        <v>0</v>
      </c>
      <c r="AP8" s="35">
        <v>0</v>
      </c>
      <c r="AQ8" s="3">
        <v>0</v>
      </c>
      <c r="AR8" s="76">
        <f t="shared" si="2"/>
        <v>0</v>
      </c>
      <c r="AS8" s="35">
        <v>0</v>
      </c>
      <c r="AT8" s="35">
        <v>0</v>
      </c>
      <c r="AU8" s="35">
        <v>0</v>
      </c>
      <c r="AV8" s="35">
        <v>0</v>
      </c>
      <c r="AW8" s="35">
        <v>0</v>
      </c>
      <c r="AX8" s="36">
        <v>0</v>
      </c>
      <c r="AY8" s="36">
        <v>0</v>
      </c>
      <c r="AZ8" s="76">
        <f t="shared" si="3"/>
        <v>0</v>
      </c>
      <c r="BA8" s="3">
        <v>0</v>
      </c>
      <c r="BB8" s="35">
        <v>0</v>
      </c>
      <c r="BC8" s="35">
        <v>0</v>
      </c>
      <c r="BD8" s="35">
        <v>0</v>
      </c>
      <c r="BE8" s="35">
        <v>0</v>
      </c>
      <c r="BF8" s="74">
        <v>0</v>
      </c>
      <c r="BG8" s="76">
        <f t="shared" si="11"/>
        <v>0</v>
      </c>
      <c r="BH8" s="35">
        <v>0</v>
      </c>
      <c r="BI8" s="35">
        <v>0</v>
      </c>
      <c r="BJ8" s="35">
        <v>0</v>
      </c>
      <c r="BK8" s="35">
        <v>0</v>
      </c>
      <c r="BL8" s="35">
        <v>0</v>
      </c>
      <c r="BM8" s="35">
        <v>0</v>
      </c>
      <c r="BN8" s="35">
        <v>0</v>
      </c>
      <c r="BO8" s="35">
        <v>0</v>
      </c>
      <c r="BP8" s="61">
        <v>0</v>
      </c>
      <c r="BQ8" s="76">
        <f t="shared" si="4"/>
        <v>0</v>
      </c>
      <c r="BR8" s="35">
        <v>0</v>
      </c>
      <c r="BS8" s="35">
        <v>0</v>
      </c>
      <c r="BT8" s="35">
        <v>0</v>
      </c>
      <c r="BU8" s="35">
        <v>0</v>
      </c>
      <c r="BV8" s="35">
        <v>0</v>
      </c>
      <c r="BW8" s="36">
        <v>0</v>
      </c>
      <c r="BX8" s="36">
        <v>0</v>
      </c>
      <c r="BY8" s="76">
        <f t="shared" si="5"/>
        <v>0</v>
      </c>
      <c r="BZ8" s="35">
        <v>0</v>
      </c>
      <c r="CA8" s="35">
        <v>0</v>
      </c>
      <c r="CB8" s="35">
        <v>0</v>
      </c>
      <c r="CC8" s="3">
        <v>0</v>
      </c>
      <c r="CD8" s="35">
        <v>0</v>
      </c>
      <c r="CE8" s="35">
        <v>0</v>
      </c>
      <c r="CF8" s="74">
        <v>0</v>
      </c>
      <c r="CG8" s="76">
        <f t="shared" si="12"/>
        <v>0</v>
      </c>
      <c r="CH8" s="35">
        <v>0</v>
      </c>
      <c r="CI8" s="35">
        <v>0</v>
      </c>
      <c r="CJ8" s="35">
        <v>0</v>
      </c>
      <c r="CK8" s="35">
        <v>0</v>
      </c>
      <c r="CL8" s="35">
        <v>0</v>
      </c>
      <c r="CM8" s="10">
        <v>0</v>
      </c>
      <c r="CN8" s="36">
        <v>0</v>
      </c>
      <c r="CO8" s="35">
        <v>0</v>
      </c>
      <c r="CP8" s="61">
        <v>0</v>
      </c>
      <c r="CQ8" s="76">
        <f t="shared" si="6"/>
        <v>0</v>
      </c>
      <c r="CR8" s="35">
        <v>0</v>
      </c>
      <c r="CS8" s="35">
        <v>0</v>
      </c>
      <c r="CT8" s="35">
        <v>0</v>
      </c>
      <c r="CU8" s="35">
        <v>0</v>
      </c>
      <c r="CV8" s="36">
        <v>0</v>
      </c>
      <c r="CW8" s="35">
        <v>0</v>
      </c>
      <c r="CX8" s="76">
        <f t="shared" si="7"/>
        <v>0</v>
      </c>
      <c r="CY8" s="102">
        <v>0</v>
      </c>
      <c r="CZ8" s="102">
        <v>0</v>
      </c>
      <c r="DA8" s="102">
        <v>0</v>
      </c>
      <c r="DB8" s="102">
        <f t="shared" si="13"/>
        <v>0</v>
      </c>
      <c r="DC8" s="84">
        <f t="shared" si="8"/>
        <v>0</v>
      </c>
      <c r="DE8" s="60"/>
    </row>
    <row r="9" spans="1:109" ht="14.1" customHeight="1" x14ac:dyDescent="0.2">
      <c r="A9" s="2" t="s">
        <v>41</v>
      </c>
      <c r="B9" s="52"/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74">
        <v>0</v>
      </c>
      <c r="I9" s="76">
        <f t="shared" si="9"/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  <c r="Q9" s="35">
        <v>0</v>
      </c>
      <c r="R9" s="61">
        <v>0</v>
      </c>
      <c r="S9" s="76">
        <f t="shared" si="0"/>
        <v>0</v>
      </c>
      <c r="T9" s="35">
        <v>0</v>
      </c>
      <c r="U9" s="35">
        <v>0</v>
      </c>
      <c r="V9" s="35">
        <v>0</v>
      </c>
      <c r="W9" s="36">
        <v>0</v>
      </c>
      <c r="X9" s="36">
        <v>0</v>
      </c>
      <c r="Y9" s="35">
        <v>0</v>
      </c>
      <c r="Z9" s="35">
        <v>0</v>
      </c>
      <c r="AA9" s="76">
        <f t="shared" si="1"/>
        <v>0</v>
      </c>
      <c r="AB9" s="35">
        <v>0</v>
      </c>
      <c r="AC9" s="35">
        <v>0</v>
      </c>
      <c r="AD9" s="35">
        <v>0</v>
      </c>
      <c r="AE9" s="35">
        <v>0</v>
      </c>
      <c r="AF9" s="35">
        <v>0</v>
      </c>
      <c r="AG9" s="74">
        <v>0</v>
      </c>
      <c r="AH9" s="76">
        <f t="shared" si="10"/>
        <v>0</v>
      </c>
      <c r="AI9" s="35">
        <v>0</v>
      </c>
      <c r="AJ9" s="35">
        <v>0</v>
      </c>
      <c r="AK9" s="35">
        <v>0</v>
      </c>
      <c r="AL9" s="36">
        <v>0</v>
      </c>
      <c r="AM9" s="35">
        <v>0</v>
      </c>
      <c r="AN9" s="35">
        <v>0</v>
      </c>
      <c r="AO9" s="35">
        <v>0</v>
      </c>
      <c r="AP9" s="35">
        <v>0</v>
      </c>
      <c r="AQ9" s="3">
        <v>0</v>
      </c>
      <c r="AR9" s="76">
        <f t="shared" si="2"/>
        <v>0</v>
      </c>
      <c r="AS9" s="35">
        <v>0</v>
      </c>
      <c r="AT9" s="35">
        <v>0</v>
      </c>
      <c r="AU9" s="35">
        <v>0</v>
      </c>
      <c r="AV9" s="35">
        <v>0</v>
      </c>
      <c r="AW9" s="35">
        <v>0</v>
      </c>
      <c r="AX9" s="36">
        <v>0</v>
      </c>
      <c r="AY9" s="36">
        <v>0</v>
      </c>
      <c r="AZ9" s="76">
        <f t="shared" si="3"/>
        <v>0</v>
      </c>
      <c r="BA9" s="3">
        <v>0</v>
      </c>
      <c r="BB9" s="35">
        <v>0</v>
      </c>
      <c r="BC9" s="35">
        <v>0</v>
      </c>
      <c r="BD9" s="35">
        <v>0</v>
      </c>
      <c r="BE9" s="35">
        <v>0</v>
      </c>
      <c r="BF9" s="74">
        <v>0</v>
      </c>
      <c r="BG9" s="76">
        <f t="shared" si="11"/>
        <v>0</v>
      </c>
      <c r="BH9" s="35">
        <v>0</v>
      </c>
      <c r="BI9" s="35">
        <v>0</v>
      </c>
      <c r="BJ9" s="35">
        <v>0</v>
      </c>
      <c r="BK9" s="35">
        <v>0</v>
      </c>
      <c r="BL9" s="35">
        <v>0</v>
      </c>
      <c r="BM9" s="35">
        <v>0</v>
      </c>
      <c r="BN9" s="35">
        <v>0</v>
      </c>
      <c r="BO9" s="35">
        <v>0</v>
      </c>
      <c r="BP9" s="61">
        <v>0</v>
      </c>
      <c r="BQ9" s="76">
        <f t="shared" si="4"/>
        <v>0</v>
      </c>
      <c r="BR9" s="35">
        <v>0</v>
      </c>
      <c r="BS9" s="35">
        <v>0</v>
      </c>
      <c r="BT9" s="35">
        <v>0</v>
      </c>
      <c r="BU9" s="35">
        <v>0</v>
      </c>
      <c r="BV9" s="35">
        <v>0</v>
      </c>
      <c r="BW9" s="36">
        <v>0</v>
      </c>
      <c r="BX9" s="36">
        <v>0</v>
      </c>
      <c r="BY9" s="76">
        <f t="shared" si="5"/>
        <v>0</v>
      </c>
      <c r="BZ9" s="35">
        <v>0</v>
      </c>
      <c r="CA9" s="35">
        <v>0</v>
      </c>
      <c r="CB9" s="35">
        <v>0</v>
      </c>
      <c r="CC9" s="3">
        <v>0</v>
      </c>
      <c r="CD9" s="35">
        <v>0</v>
      </c>
      <c r="CE9" s="35">
        <v>0</v>
      </c>
      <c r="CF9" s="74">
        <v>0</v>
      </c>
      <c r="CG9" s="76">
        <f t="shared" si="12"/>
        <v>0</v>
      </c>
      <c r="CH9" s="35">
        <v>0</v>
      </c>
      <c r="CI9" s="35">
        <v>0</v>
      </c>
      <c r="CJ9" s="35">
        <v>0</v>
      </c>
      <c r="CK9" s="35">
        <v>0</v>
      </c>
      <c r="CL9" s="35">
        <v>0</v>
      </c>
      <c r="CM9" s="10">
        <v>0</v>
      </c>
      <c r="CN9" s="36">
        <v>0</v>
      </c>
      <c r="CO9" s="35">
        <v>0</v>
      </c>
      <c r="CP9" s="61">
        <v>0</v>
      </c>
      <c r="CQ9" s="76">
        <f t="shared" si="6"/>
        <v>0</v>
      </c>
      <c r="CR9" s="35">
        <v>0</v>
      </c>
      <c r="CS9" s="35">
        <v>0</v>
      </c>
      <c r="CT9" s="35">
        <v>0</v>
      </c>
      <c r="CU9" s="35">
        <v>0</v>
      </c>
      <c r="CV9" s="36">
        <v>0</v>
      </c>
      <c r="CW9" s="35">
        <v>0</v>
      </c>
      <c r="CX9" s="76">
        <f t="shared" si="7"/>
        <v>0</v>
      </c>
      <c r="CY9" s="102">
        <v>0</v>
      </c>
      <c r="CZ9" s="102">
        <v>0</v>
      </c>
      <c r="DA9" s="102">
        <v>0</v>
      </c>
      <c r="DB9" s="102">
        <f t="shared" si="13"/>
        <v>0</v>
      </c>
      <c r="DC9" s="84">
        <f t="shared" si="8"/>
        <v>0</v>
      </c>
      <c r="DE9" s="60"/>
    </row>
    <row r="10" spans="1:109" ht="14.1" customHeight="1" x14ac:dyDescent="0.2">
      <c r="A10" s="2" t="s">
        <v>42</v>
      </c>
      <c r="B10" s="52"/>
      <c r="C10" s="3">
        <v>2</v>
      </c>
      <c r="D10" s="3">
        <v>0</v>
      </c>
      <c r="E10" s="3">
        <v>14</v>
      </c>
      <c r="F10" s="3">
        <v>0</v>
      </c>
      <c r="G10" s="3">
        <v>0</v>
      </c>
      <c r="H10" s="74">
        <v>0</v>
      </c>
      <c r="I10" s="76">
        <f t="shared" si="9"/>
        <v>16</v>
      </c>
      <c r="J10" s="3">
        <v>0</v>
      </c>
      <c r="K10" s="3">
        <v>0</v>
      </c>
      <c r="L10" s="3">
        <v>14</v>
      </c>
      <c r="M10" s="3">
        <v>0</v>
      </c>
      <c r="N10" s="3">
        <v>0</v>
      </c>
      <c r="O10" s="3">
        <v>1</v>
      </c>
      <c r="P10" s="3">
        <v>0</v>
      </c>
      <c r="Q10" s="3">
        <v>0</v>
      </c>
      <c r="R10" s="61">
        <v>4</v>
      </c>
      <c r="S10" s="76">
        <f t="shared" si="0"/>
        <v>19</v>
      </c>
      <c r="T10" s="3">
        <v>0</v>
      </c>
      <c r="U10" s="3">
        <v>14</v>
      </c>
      <c r="V10" s="3">
        <v>3</v>
      </c>
      <c r="W10" s="10">
        <v>0</v>
      </c>
      <c r="X10" s="10">
        <v>0</v>
      </c>
      <c r="Y10" s="3">
        <v>0</v>
      </c>
      <c r="Z10" s="3">
        <v>0</v>
      </c>
      <c r="AA10" s="76">
        <f t="shared" si="1"/>
        <v>17</v>
      </c>
      <c r="AB10" s="3">
        <v>2</v>
      </c>
      <c r="AC10" s="3">
        <v>0</v>
      </c>
      <c r="AD10" s="3">
        <v>14</v>
      </c>
      <c r="AE10" s="3">
        <v>0</v>
      </c>
      <c r="AF10" s="3">
        <v>0</v>
      </c>
      <c r="AG10" s="74">
        <v>0</v>
      </c>
      <c r="AH10" s="76">
        <f t="shared" si="10"/>
        <v>16</v>
      </c>
      <c r="AI10" s="3">
        <v>0</v>
      </c>
      <c r="AJ10" s="3">
        <v>0</v>
      </c>
      <c r="AK10" s="3">
        <v>14</v>
      </c>
      <c r="AL10" s="10">
        <v>1</v>
      </c>
      <c r="AM10" s="3">
        <v>0</v>
      </c>
      <c r="AN10" s="3">
        <v>0</v>
      </c>
      <c r="AO10" s="3">
        <v>0</v>
      </c>
      <c r="AP10" s="3">
        <v>0</v>
      </c>
      <c r="AQ10" s="3">
        <v>4</v>
      </c>
      <c r="AR10" s="76">
        <f t="shared" si="2"/>
        <v>19</v>
      </c>
      <c r="AS10" s="3">
        <v>0</v>
      </c>
      <c r="AT10" s="3">
        <v>0</v>
      </c>
      <c r="AU10" s="3">
        <v>14</v>
      </c>
      <c r="AV10" s="3">
        <v>0</v>
      </c>
      <c r="AW10" s="3">
        <v>3</v>
      </c>
      <c r="AX10" s="10">
        <v>0</v>
      </c>
      <c r="AY10" s="10">
        <v>0</v>
      </c>
      <c r="AZ10" s="76">
        <f t="shared" si="3"/>
        <v>17</v>
      </c>
      <c r="BA10" s="3">
        <v>2</v>
      </c>
      <c r="BB10" s="3">
        <v>0</v>
      </c>
      <c r="BC10" s="3">
        <v>14</v>
      </c>
      <c r="BD10" s="3">
        <v>0</v>
      </c>
      <c r="BE10" s="3">
        <v>0</v>
      </c>
      <c r="BF10" s="74">
        <v>0</v>
      </c>
      <c r="BG10" s="76">
        <f t="shared" si="11"/>
        <v>16</v>
      </c>
      <c r="BH10" s="3">
        <v>0</v>
      </c>
      <c r="BI10" s="3">
        <v>0</v>
      </c>
      <c r="BJ10" s="3">
        <v>14</v>
      </c>
      <c r="BK10" s="3">
        <v>0</v>
      </c>
      <c r="BL10" s="3">
        <v>1</v>
      </c>
      <c r="BM10" s="3">
        <v>0</v>
      </c>
      <c r="BN10" s="3">
        <v>0</v>
      </c>
      <c r="BO10" s="3">
        <v>0</v>
      </c>
      <c r="BP10" s="61">
        <v>4</v>
      </c>
      <c r="BQ10" s="76">
        <f t="shared" si="4"/>
        <v>19</v>
      </c>
      <c r="BR10" s="3">
        <v>0</v>
      </c>
      <c r="BS10" s="3">
        <v>0</v>
      </c>
      <c r="BT10" s="3">
        <v>14</v>
      </c>
      <c r="BU10" s="3">
        <v>0</v>
      </c>
      <c r="BV10" s="3">
        <v>3</v>
      </c>
      <c r="BW10" s="10">
        <v>0</v>
      </c>
      <c r="BX10" s="10">
        <v>0</v>
      </c>
      <c r="BY10" s="76">
        <f t="shared" si="5"/>
        <v>17</v>
      </c>
      <c r="BZ10" s="3">
        <v>2</v>
      </c>
      <c r="CA10" s="3">
        <v>0</v>
      </c>
      <c r="CB10" s="3">
        <v>0</v>
      </c>
      <c r="CC10" s="3">
        <v>0</v>
      </c>
      <c r="CD10" s="3">
        <v>14</v>
      </c>
      <c r="CE10" s="3">
        <v>0</v>
      </c>
      <c r="CF10" s="74">
        <v>0</v>
      </c>
      <c r="CG10" s="76">
        <f t="shared" si="12"/>
        <v>16</v>
      </c>
      <c r="CH10" s="3">
        <v>0</v>
      </c>
      <c r="CI10" s="3">
        <v>0</v>
      </c>
      <c r="CJ10" s="3">
        <v>14</v>
      </c>
      <c r="CK10" s="3">
        <v>0</v>
      </c>
      <c r="CL10" s="3">
        <v>0</v>
      </c>
      <c r="CM10" s="10">
        <v>1</v>
      </c>
      <c r="CN10" s="10">
        <v>0</v>
      </c>
      <c r="CO10" s="3">
        <v>0</v>
      </c>
      <c r="CP10" s="61">
        <v>4</v>
      </c>
      <c r="CQ10" s="76">
        <f t="shared" si="6"/>
        <v>19</v>
      </c>
      <c r="CR10" s="3">
        <v>0</v>
      </c>
      <c r="CS10" s="3">
        <v>0</v>
      </c>
      <c r="CT10" s="3">
        <v>14</v>
      </c>
      <c r="CU10" s="3">
        <v>0</v>
      </c>
      <c r="CV10" s="10">
        <v>0</v>
      </c>
      <c r="CW10" s="3">
        <v>3</v>
      </c>
      <c r="CX10" s="76">
        <f t="shared" si="7"/>
        <v>17</v>
      </c>
      <c r="CY10" s="102">
        <v>0</v>
      </c>
      <c r="CZ10" s="102">
        <v>0</v>
      </c>
      <c r="DA10" s="102">
        <v>0</v>
      </c>
      <c r="DB10" s="102">
        <f t="shared" si="13"/>
        <v>0</v>
      </c>
      <c r="DC10" s="84">
        <f t="shared" si="8"/>
        <v>208</v>
      </c>
      <c r="DE10" s="60"/>
    </row>
    <row r="11" spans="1:109" ht="14.1" customHeight="1" x14ac:dyDescent="0.2">
      <c r="A11" s="2" t="s">
        <v>43</v>
      </c>
      <c r="B11" s="52"/>
      <c r="C11" s="35">
        <v>0</v>
      </c>
      <c r="D11" s="35">
        <v>0</v>
      </c>
      <c r="E11" s="35">
        <v>0</v>
      </c>
      <c r="F11" s="35">
        <v>0</v>
      </c>
      <c r="G11" s="35">
        <v>2</v>
      </c>
      <c r="H11" s="74">
        <v>0</v>
      </c>
      <c r="I11" s="76">
        <f t="shared" si="9"/>
        <v>2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61">
        <v>0</v>
      </c>
      <c r="S11" s="76">
        <f t="shared" si="0"/>
        <v>0</v>
      </c>
      <c r="T11" s="35">
        <v>0</v>
      </c>
      <c r="U11" s="35">
        <v>0</v>
      </c>
      <c r="V11" s="35">
        <v>0</v>
      </c>
      <c r="W11" s="36">
        <v>0</v>
      </c>
      <c r="X11" s="36">
        <v>0</v>
      </c>
      <c r="Y11" s="35">
        <v>0</v>
      </c>
      <c r="Z11" s="35">
        <v>0</v>
      </c>
      <c r="AA11" s="76">
        <f t="shared" si="1"/>
        <v>0</v>
      </c>
      <c r="AB11" s="35">
        <v>0</v>
      </c>
      <c r="AC11" s="35">
        <v>0</v>
      </c>
      <c r="AD11" s="35">
        <v>0</v>
      </c>
      <c r="AE11" s="35">
        <v>0</v>
      </c>
      <c r="AF11" s="35">
        <v>0</v>
      </c>
      <c r="AG11" s="74">
        <v>0</v>
      </c>
      <c r="AH11" s="76">
        <f t="shared" si="10"/>
        <v>0</v>
      </c>
      <c r="AI11" s="35">
        <v>0</v>
      </c>
      <c r="AJ11" s="35">
        <v>0</v>
      </c>
      <c r="AK11" s="35">
        <v>0</v>
      </c>
      <c r="AL11" s="36">
        <v>0</v>
      </c>
      <c r="AM11" s="35">
        <v>0</v>
      </c>
      <c r="AN11" s="35">
        <v>0</v>
      </c>
      <c r="AO11" s="35">
        <v>0</v>
      </c>
      <c r="AP11" s="35">
        <v>0</v>
      </c>
      <c r="AQ11" s="3">
        <v>0</v>
      </c>
      <c r="AR11" s="76">
        <f t="shared" si="2"/>
        <v>0</v>
      </c>
      <c r="AS11" s="35">
        <v>0</v>
      </c>
      <c r="AT11" s="35">
        <v>0</v>
      </c>
      <c r="AU11" s="35">
        <v>0</v>
      </c>
      <c r="AV11" s="35">
        <v>0</v>
      </c>
      <c r="AW11" s="35">
        <v>0</v>
      </c>
      <c r="AX11" s="36">
        <v>0</v>
      </c>
      <c r="AY11" s="36">
        <v>0</v>
      </c>
      <c r="AZ11" s="76">
        <f t="shared" si="3"/>
        <v>0</v>
      </c>
      <c r="BA11" s="3">
        <v>0</v>
      </c>
      <c r="BB11" s="35">
        <v>0</v>
      </c>
      <c r="BC11" s="35">
        <v>0</v>
      </c>
      <c r="BD11" s="35">
        <v>0</v>
      </c>
      <c r="BE11" s="35">
        <v>2</v>
      </c>
      <c r="BF11" s="74">
        <v>0</v>
      </c>
      <c r="BG11" s="76">
        <f t="shared" si="11"/>
        <v>2</v>
      </c>
      <c r="BH11" s="35">
        <v>0</v>
      </c>
      <c r="BI11" s="35">
        <v>0</v>
      </c>
      <c r="BJ11" s="35">
        <v>0</v>
      </c>
      <c r="BK11" s="35">
        <v>0</v>
      </c>
      <c r="BL11" s="35">
        <v>0</v>
      </c>
      <c r="BM11" s="35">
        <v>0</v>
      </c>
      <c r="BN11" s="35">
        <v>0</v>
      </c>
      <c r="BO11" s="35">
        <v>0</v>
      </c>
      <c r="BP11" s="61">
        <v>0</v>
      </c>
      <c r="BQ11" s="76">
        <f t="shared" si="4"/>
        <v>0</v>
      </c>
      <c r="BR11" s="35">
        <v>0</v>
      </c>
      <c r="BS11" s="35">
        <v>0</v>
      </c>
      <c r="BT11" s="35">
        <v>0</v>
      </c>
      <c r="BU11" s="35">
        <v>0</v>
      </c>
      <c r="BV11" s="35">
        <v>0</v>
      </c>
      <c r="BW11" s="36">
        <v>0</v>
      </c>
      <c r="BX11" s="36">
        <v>0</v>
      </c>
      <c r="BY11" s="76">
        <f t="shared" si="5"/>
        <v>0</v>
      </c>
      <c r="BZ11" s="35">
        <v>0</v>
      </c>
      <c r="CA11" s="35">
        <v>0</v>
      </c>
      <c r="CB11" s="35">
        <v>0</v>
      </c>
      <c r="CC11" s="3">
        <v>0</v>
      </c>
      <c r="CD11" s="35">
        <v>0</v>
      </c>
      <c r="CE11" s="35">
        <v>0</v>
      </c>
      <c r="CF11" s="74">
        <v>0</v>
      </c>
      <c r="CG11" s="76">
        <f t="shared" si="12"/>
        <v>0</v>
      </c>
      <c r="CH11" s="35">
        <v>0</v>
      </c>
      <c r="CI11" s="35">
        <v>0</v>
      </c>
      <c r="CJ11" s="35">
        <v>0</v>
      </c>
      <c r="CK11" s="35">
        <v>0</v>
      </c>
      <c r="CL11" s="35">
        <v>0</v>
      </c>
      <c r="CM11" s="10">
        <v>0</v>
      </c>
      <c r="CN11" s="36">
        <v>0</v>
      </c>
      <c r="CO11" s="35">
        <v>0</v>
      </c>
      <c r="CP11" s="61">
        <v>0</v>
      </c>
      <c r="CQ11" s="76">
        <f t="shared" si="6"/>
        <v>0</v>
      </c>
      <c r="CR11" s="35">
        <v>0</v>
      </c>
      <c r="CS11" s="35">
        <v>0</v>
      </c>
      <c r="CT11" s="35">
        <v>0</v>
      </c>
      <c r="CU11" s="35">
        <v>0</v>
      </c>
      <c r="CV11" s="36">
        <v>0</v>
      </c>
      <c r="CW11" s="35">
        <v>0</v>
      </c>
      <c r="CX11" s="76">
        <f t="shared" si="7"/>
        <v>0</v>
      </c>
      <c r="CY11" s="102">
        <v>0</v>
      </c>
      <c r="CZ11" s="102">
        <v>0</v>
      </c>
      <c r="DA11" s="102">
        <v>0</v>
      </c>
      <c r="DB11" s="102">
        <f t="shared" si="13"/>
        <v>0</v>
      </c>
      <c r="DC11" s="84">
        <f t="shared" si="8"/>
        <v>4</v>
      </c>
      <c r="DE11" s="60"/>
    </row>
    <row r="12" spans="1:109" ht="14.1" customHeight="1" x14ac:dyDescent="0.2">
      <c r="A12" s="2" t="s">
        <v>44</v>
      </c>
      <c r="B12" s="52"/>
      <c r="C12" s="3">
        <v>4</v>
      </c>
      <c r="D12" s="3">
        <v>13</v>
      </c>
      <c r="E12" s="3">
        <v>5</v>
      </c>
      <c r="F12" s="3">
        <v>15</v>
      </c>
      <c r="G12" s="3">
        <v>27</v>
      </c>
      <c r="H12" s="74">
        <v>0</v>
      </c>
      <c r="I12" s="76">
        <f t="shared" si="9"/>
        <v>64</v>
      </c>
      <c r="J12" s="3">
        <v>0</v>
      </c>
      <c r="K12" s="3">
        <v>0</v>
      </c>
      <c r="L12" s="3">
        <v>5</v>
      </c>
      <c r="M12" s="3">
        <v>0</v>
      </c>
      <c r="N12" s="3">
        <v>5</v>
      </c>
      <c r="O12" s="3">
        <v>50</v>
      </c>
      <c r="P12" s="3">
        <v>7</v>
      </c>
      <c r="Q12" s="3">
        <v>1</v>
      </c>
      <c r="R12" s="61">
        <v>3</v>
      </c>
      <c r="S12" s="76">
        <f t="shared" si="0"/>
        <v>71</v>
      </c>
      <c r="T12" s="3">
        <v>0</v>
      </c>
      <c r="U12" s="3">
        <v>5</v>
      </c>
      <c r="V12" s="3">
        <v>0</v>
      </c>
      <c r="W12" s="10">
        <v>27</v>
      </c>
      <c r="X12" s="10">
        <v>48</v>
      </c>
      <c r="Y12" s="3">
        <v>0</v>
      </c>
      <c r="Z12" s="3">
        <v>0</v>
      </c>
      <c r="AA12" s="76">
        <f t="shared" si="1"/>
        <v>80</v>
      </c>
      <c r="AB12" s="3">
        <v>4</v>
      </c>
      <c r="AC12" s="3">
        <v>16</v>
      </c>
      <c r="AD12" s="3">
        <v>5</v>
      </c>
      <c r="AE12" s="3">
        <v>15</v>
      </c>
      <c r="AF12" s="3">
        <v>27</v>
      </c>
      <c r="AG12" s="74">
        <v>0</v>
      </c>
      <c r="AH12" s="76">
        <f t="shared" si="10"/>
        <v>67</v>
      </c>
      <c r="AI12" s="3">
        <v>0</v>
      </c>
      <c r="AJ12" s="3">
        <v>0</v>
      </c>
      <c r="AK12" s="3">
        <v>5</v>
      </c>
      <c r="AL12" s="10">
        <v>50</v>
      </c>
      <c r="AM12" s="3">
        <v>0</v>
      </c>
      <c r="AN12" s="3">
        <v>5</v>
      </c>
      <c r="AO12" s="3">
        <v>7</v>
      </c>
      <c r="AP12" s="3">
        <v>1</v>
      </c>
      <c r="AQ12" s="3">
        <v>3</v>
      </c>
      <c r="AR12" s="76">
        <f t="shared" si="2"/>
        <v>71</v>
      </c>
      <c r="AS12" s="3">
        <v>0</v>
      </c>
      <c r="AT12" s="3">
        <v>0</v>
      </c>
      <c r="AU12" s="3">
        <v>5</v>
      </c>
      <c r="AV12" s="3">
        <v>0</v>
      </c>
      <c r="AW12" s="3">
        <v>0</v>
      </c>
      <c r="AX12" s="10">
        <v>27</v>
      </c>
      <c r="AY12" s="10">
        <v>48</v>
      </c>
      <c r="AZ12" s="76">
        <f t="shared" si="3"/>
        <v>80</v>
      </c>
      <c r="BA12" s="3">
        <v>4</v>
      </c>
      <c r="BB12" s="3">
        <v>13</v>
      </c>
      <c r="BC12" s="3">
        <v>5</v>
      </c>
      <c r="BD12" s="3">
        <v>15</v>
      </c>
      <c r="BE12" s="3">
        <v>27</v>
      </c>
      <c r="BF12" s="74">
        <v>0</v>
      </c>
      <c r="BG12" s="76">
        <f t="shared" si="11"/>
        <v>64</v>
      </c>
      <c r="BH12" s="3">
        <v>0</v>
      </c>
      <c r="BI12" s="3">
        <v>0</v>
      </c>
      <c r="BJ12" s="3">
        <v>5</v>
      </c>
      <c r="BK12" s="3">
        <v>0</v>
      </c>
      <c r="BL12" s="3">
        <v>50</v>
      </c>
      <c r="BM12" s="3">
        <v>5</v>
      </c>
      <c r="BN12" s="3">
        <v>7</v>
      </c>
      <c r="BO12" s="3">
        <v>1</v>
      </c>
      <c r="BP12" s="61">
        <v>3</v>
      </c>
      <c r="BQ12" s="76">
        <f t="shared" si="4"/>
        <v>71</v>
      </c>
      <c r="BR12" s="3">
        <v>0</v>
      </c>
      <c r="BS12" s="3">
        <v>0</v>
      </c>
      <c r="BT12" s="3">
        <v>5</v>
      </c>
      <c r="BU12" s="3">
        <v>0</v>
      </c>
      <c r="BV12" s="3">
        <v>0</v>
      </c>
      <c r="BW12" s="10">
        <v>27</v>
      </c>
      <c r="BX12" s="10">
        <v>48</v>
      </c>
      <c r="BY12" s="76">
        <f t="shared" si="5"/>
        <v>80</v>
      </c>
      <c r="BZ12" s="3">
        <v>4</v>
      </c>
      <c r="CA12" s="3">
        <v>16</v>
      </c>
      <c r="CB12" s="3">
        <v>15</v>
      </c>
      <c r="CC12" s="3">
        <v>5</v>
      </c>
      <c r="CD12" s="3">
        <v>5</v>
      </c>
      <c r="CE12" s="3">
        <v>27</v>
      </c>
      <c r="CF12" s="74">
        <v>0</v>
      </c>
      <c r="CG12" s="76">
        <f t="shared" si="12"/>
        <v>72</v>
      </c>
      <c r="CH12" s="3">
        <v>0</v>
      </c>
      <c r="CI12" s="3">
        <v>0</v>
      </c>
      <c r="CJ12" s="3">
        <v>5</v>
      </c>
      <c r="CK12" s="3">
        <v>0</v>
      </c>
      <c r="CL12" s="3">
        <v>7</v>
      </c>
      <c r="CM12" s="10">
        <v>50</v>
      </c>
      <c r="CN12" s="10">
        <v>27</v>
      </c>
      <c r="CO12" s="3">
        <v>1</v>
      </c>
      <c r="CP12" s="61">
        <v>3</v>
      </c>
      <c r="CQ12" s="76">
        <f t="shared" si="6"/>
        <v>93</v>
      </c>
      <c r="CR12" s="3">
        <v>0</v>
      </c>
      <c r="CS12" s="3">
        <v>0</v>
      </c>
      <c r="CT12" s="3">
        <v>5</v>
      </c>
      <c r="CU12" s="3">
        <v>0</v>
      </c>
      <c r="CV12" s="10">
        <v>48</v>
      </c>
      <c r="CW12" s="3">
        <v>0</v>
      </c>
      <c r="CX12" s="76">
        <f t="shared" si="7"/>
        <v>53</v>
      </c>
      <c r="CY12" s="102">
        <v>0</v>
      </c>
      <c r="CZ12" s="102">
        <v>0</v>
      </c>
      <c r="DA12" s="102">
        <v>0</v>
      </c>
      <c r="DB12" s="102">
        <f t="shared" si="13"/>
        <v>0</v>
      </c>
      <c r="DC12" s="84">
        <f t="shared" si="8"/>
        <v>866</v>
      </c>
      <c r="DE12" s="60"/>
    </row>
    <row r="13" spans="1:109" ht="14.1" customHeight="1" x14ac:dyDescent="0.2">
      <c r="A13" s="2" t="s">
        <v>45</v>
      </c>
      <c r="B13" s="52"/>
      <c r="C13" s="35">
        <v>2</v>
      </c>
      <c r="D13" s="35">
        <v>0</v>
      </c>
      <c r="E13" s="35">
        <v>6</v>
      </c>
      <c r="F13" s="35">
        <v>0</v>
      </c>
      <c r="G13" s="35">
        <v>3</v>
      </c>
      <c r="H13" s="74">
        <v>0</v>
      </c>
      <c r="I13" s="76">
        <f t="shared" si="9"/>
        <v>11</v>
      </c>
      <c r="J13" s="35">
        <v>0</v>
      </c>
      <c r="K13" s="35">
        <v>0</v>
      </c>
      <c r="L13" s="35">
        <v>6</v>
      </c>
      <c r="M13" s="35">
        <v>0</v>
      </c>
      <c r="N13" s="35">
        <v>0</v>
      </c>
      <c r="O13" s="35">
        <v>1</v>
      </c>
      <c r="P13" s="35">
        <v>0</v>
      </c>
      <c r="Q13" s="35">
        <v>0</v>
      </c>
      <c r="R13" s="61">
        <v>3</v>
      </c>
      <c r="S13" s="76">
        <f t="shared" si="0"/>
        <v>10</v>
      </c>
      <c r="T13" s="35">
        <v>0</v>
      </c>
      <c r="U13" s="35">
        <v>6</v>
      </c>
      <c r="V13" s="35">
        <v>0</v>
      </c>
      <c r="W13" s="36">
        <v>0</v>
      </c>
      <c r="X13" s="36">
        <v>0</v>
      </c>
      <c r="Y13" s="35">
        <v>0</v>
      </c>
      <c r="Z13" s="35">
        <v>0</v>
      </c>
      <c r="AA13" s="76">
        <f t="shared" si="1"/>
        <v>6</v>
      </c>
      <c r="AB13" s="35">
        <v>2</v>
      </c>
      <c r="AC13" s="35">
        <v>0</v>
      </c>
      <c r="AD13" s="35">
        <v>6</v>
      </c>
      <c r="AE13" s="35">
        <v>0</v>
      </c>
      <c r="AF13" s="35">
        <v>1</v>
      </c>
      <c r="AG13" s="74">
        <v>0</v>
      </c>
      <c r="AH13" s="76">
        <f t="shared" si="10"/>
        <v>9</v>
      </c>
      <c r="AI13" s="35">
        <v>0</v>
      </c>
      <c r="AJ13" s="35">
        <v>0</v>
      </c>
      <c r="AK13" s="35">
        <v>6</v>
      </c>
      <c r="AL13" s="36">
        <v>1</v>
      </c>
      <c r="AM13" s="35">
        <v>0</v>
      </c>
      <c r="AN13" s="35">
        <v>0</v>
      </c>
      <c r="AO13" s="35">
        <v>0</v>
      </c>
      <c r="AP13" s="35">
        <v>0</v>
      </c>
      <c r="AQ13" s="3">
        <v>3</v>
      </c>
      <c r="AR13" s="76">
        <f t="shared" si="2"/>
        <v>10</v>
      </c>
      <c r="AS13" s="35">
        <v>0</v>
      </c>
      <c r="AT13" s="35">
        <v>0</v>
      </c>
      <c r="AU13" s="35">
        <v>6</v>
      </c>
      <c r="AV13" s="35">
        <v>0</v>
      </c>
      <c r="AW13" s="35">
        <v>0</v>
      </c>
      <c r="AX13" s="36">
        <v>0</v>
      </c>
      <c r="AY13" s="36">
        <v>0</v>
      </c>
      <c r="AZ13" s="76">
        <f t="shared" si="3"/>
        <v>6</v>
      </c>
      <c r="BA13" s="3">
        <v>2</v>
      </c>
      <c r="BB13" s="35">
        <v>0</v>
      </c>
      <c r="BC13" s="35">
        <v>6</v>
      </c>
      <c r="BD13" s="35">
        <v>0</v>
      </c>
      <c r="BE13" s="35">
        <v>3</v>
      </c>
      <c r="BF13" s="74">
        <v>0</v>
      </c>
      <c r="BG13" s="76">
        <f t="shared" si="11"/>
        <v>11</v>
      </c>
      <c r="BH13" s="35">
        <v>0</v>
      </c>
      <c r="BI13" s="35">
        <v>0</v>
      </c>
      <c r="BJ13" s="35">
        <v>6</v>
      </c>
      <c r="BK13" s="35">
        <v>0</v>
      </c>
      <c r="BL13" s="35">
        <v>1</v>
      </c>
      <c r="BM13" s="35">
        <v>0</v>
      </c>
      <c r="BN13" s="35">
        <v>0</v>
      </c>
      <c r="BO13" s="35">
        <v>0</v>
      </c>
      <c r="BP13" s="61">
        <v>3</v>
      </c>
      <c r="BQ13" s="76">
        <f t="shared" si="4"/>
        <v>10</v>
      </c>
      <c r="BR13" s="35">
        <v>0</v>
      </c>
      <c r="BS13" s="35">
        <v>0</v>
      </c>
      <c r="BT13" s="35">
        <v>6</v>
      </c>
      <c r="BU13" s="35">
        <v>0</v>
      </c>
      <c r="BV13" s="35">
        <v>0</v>
      </c>
      <c r="BW13" s="36">
        <v>0</v>
      </c>
      <c r="BX13" s="36">
        <v>0</v>
      </c>
      <c r="BY13" s="76">
        <f t="shared" si="5"/>
        <v>6</v>
      </c>
      <c r="BZ13" s="35">
        <v>2</v>
      </c>
      <c r="CA13" s="35">
        <v>0</v>
      </c>
      <c r="CB13" s="35">
        <v>0</v>
      </c>
      <c r="CC13" s="3">
        <v>0</v>
      </c>
      <c r="CD13" s="35">
        <v>6</v>
      </c>
      <c r="CE13" s="35">
        <v>1</v>
      </c>
      <c r="CF13" s="74">
        <v>0</v>
      </c>
      <c r="CG13" s="76">
        <f t="shared" si="12"/>
        <v>9</v>
      </c>
      <c r="CH13" s="35">
        <v>0</v>
      </c>
      <c r="CI13" s="35">
        <v>0</v>
      </c>
      <c r="CJ13" s="35">
        <v>6</v>
      </c>
      <c r="CK13" s="35">
        <v>0</v>
      </c>
      <c r="CL13" s="35">
        <v>0</v>
      </c>
      <c r="CM13" s="10">
        <v>1</v>
      </c>
      <c r="CN13" s="36">
        <v>0</v>
      </c>
      <c r="CO13" s="35">
        <v>0</v>
      </c>
      <c r="CP13" s="61">
        <v>3</v>
      </c>
      <c r="CQ13" s="76">
        <f t="shared" si="6"/>
        <v>10</v>
      </c>
      <c r="CR13" s="35">
        <v>0</v>
      </c>
      <c r="CS13" s="35">
        <v>0</v>
      </c>
      <c r="CT13" s="35">
        <v>6</v>
      </c>
      <c r="CU13" s="35">
        <v>0</v>
      </c>
      <c r="CV13" s="36">
        <v>0</v>
      </c>
      <c r="CW13" s="35">
        <v>0</v>
      </c>
      <c r="CX13" s="76">
        <f t="shared" si="7"/>
        <v>6</v>
      </c>
      <c r="CY13" s="102">
        <v>0</v>
      </c>
      <c r="CZ13" s="102">
        <v>0</v>
      </c>
      <c r="DA13" s="102">
        <v>0</v>
      </c>
      <c r="DB13" s="102">
        <f t="shared" si="13"/>
        <v>0</v>
      </c>
      <c r="DC13" s="84">
        <f t="shared" si="8"/>
        <v>104</v>
      </c>
      <c r="DE13" s="60"/>
    </row>
    <row r="14" spans="1:109" ht="14.1" customHeight="1" x14ac:dyDescent="0.2">
      <c r="A14" s="2" t="s">
        <v>46</v>
      </c>
      <c r="B14" s="52"/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74">
        <v>0</v>
      </c>
      <c r="I14" s="76">
        <f t="shared" si="9"/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  <c r="R14" s="61">
        <v>0</v>
      </c>
      <c r="S14" s="76">
        <f t="shared" si="0"/>
        <v>0</v>
      </c>
      <c r="T14" s="35">
        <v>0</v>
      </c>
      <c r="U14" s="35">
        <v>0</v>
      </c>
      <c r="V14" s="35">
        <v>0</v>
      </c>
      <c r="W14" s="36">
        <v>0</v>
      </c>
      <c r="X14" s="36">
        <v>0</v>
      </c>
      <c r="Y14" s="35">
        <v>0</v>
      </c>
      <c r="Z14" s="35">
        <v>0</v>
      </c>
      <c r="AA14" s="76">
        <f t="shared" si="1"/>
        <v>0</v>
      </c>
      <c r="AB14" s="35">
        <v>0</v>
      </c>
      <c r="AC14" s="35">
        <v>0</v>
      </c>
      <c r="AD14" s="35">
        <v>0</v>
      </c>
      <c r="AE14" s="35">
        <v>0</v>
      </c>
      <c r="AF14" s="35">
        <v>0</v>
      </c>
      <c r="AG14" s="74">
        <v>0</v>
      </c>
      <c r="AH14" s="76">
        <f t="shared" si="10"/>
        <v>0</v>
      </c>
      <c r="AI14" s="35">
        <v>0</v>
      </c>
      <c r="AJ14" s="35">
        <v>0</v>
      </c>
      <c r="AK14" s="35">
        <v>0</v>
      </c>
      <c r="AL14" s="36">
        <v>0</v>
      </c>
      <c r="AM14" s="35">
        <v>0</v>
      </c>
      <c r="AN14" s="35">
        <v>0</v>
      </c>
      <c r="AO14" s="35">
        <v>0</v>
      </c>
      <c r="AP14" s="35">
        <v>0</v>
      </c>
      <c r="AQ14" s="3">
        <v>0</v>
      </c>
      <c r="AR14" s="76">
        <f t="shared" si="2"/>
        <v>0</v>
      </c>
      <c r="AS14" s="35">
        <v>0</v>
      </c>
      <c r="AT14" s="35">
        <v>0</v>
      </c>
      <c r="AU14" s="35">
        <v>0</v>
      </c>
      <c r="AV14" s="35">
        <v>0</v>
      </c>
      <c r="AW14" s="35">
        <v>0</v>
      </c>
      <c r="AX14" s="36">
        <v>0</v>
      </c>
      <c r="AY14" s="36">
        <v>0</v>
      </c>
      <c r="AZ14" s="76">
        <f t="shared" si="3"/>
        <v>0</v>
      </c>
      <c r="BA14" s="3">
        <v>0</v>
      </c>
      <c r="BB14" s="35">
        <v>40</v>
      </c>
      <c r="BC14" s="35">
        <v>15</v>
      </c>
      <c r="BD14" s="35">
        <v>0</v>
      </c>
      <c r="BE14" s="35">
        <v>37</v>
      </c>
      <c r="BF14" s="74">
        <v>0</v>
      </c>
      <c r="BG14" s="76">
        <f t="shared" si="11"/>
        <v>92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  <c r="BO14" s="35">
        <v>0</v>
      </c>
      <c r="BP14" s="61">
        <v>0</v>
      </c>
      <c r="BQ14" s="76">
        <f t="shared" si="4"/>
        <v>0</v>
      </c>
      <c r="BR14" s="35">
        <v>0</v>
      </c>
      <c r="BS14" s="35">
        <v>0</v>
      </c>
      <c r="BT14" s="35">
        <v>0</v>
      </c>
      <c r="BU14" s="35">
        <v>0</v>
      </c>
      <c r="BV14" s="35">
        <v>1</v>
      </c>
      <c r="BW14" s="36">
        <v>0</v>
      </c>
      <c r="BX14" s="36">
        <v>0</v>
      </c>
      <c r="BY14" s="76">
        <f t="shared" si="5"/>
        <v>1</v>
      </c>
      <c r="BZ14" s="35">
        <v>0</v>
      </c>
      <c r="CA14" s="35">
        <v>0</v>
      </c>
      <c r="CB14" s="35">
        <v>0</v>
      </c>
      <c r="CC14" s="3">
        <v>0</v>
      </c>
      <c r="CD14" s="35">
        <v>0</v>
      </c>
      <c r="CE14" s="35">
        <v>0</v>
      </c>
      <c r="CF14" s="74">
        <v>0</v>
      </c>
      <c r="CG14" s="76">
        <f t="shared" si="12"/>
        <v>0</v>
      </c>
      <c r="CH14" s="35">
        <v>0</v>
      </c>
      <c r="CI14" s="35">
        <v>0</v>
      </c>
      <c r="CJ14" s="35">
        <v>0</v>
      </c>
      <c r="CK14" s="35">
        <v>0</v>
      </c>
      <c r="CL14" s="35">
        <v>0</v>
      </c>
      <c r="CM14" s="10">
        <v>0</v>
      </c>
      <c r="CN14" s="36">
        <v>0</v>
      </c>
      <c r="CO14" s="35">
        <v>0</v>
      </c>
      <c r="CP14" s="61">
        <v>0</v>
      </c>
      <c r="CQ14" s="76">
        <f t="shared" si="6"/>
        <v>0</v>
      </c>
      <c r="CR14" s="35">
        <v>0</v>
      </c>
      <c r="CS14" s="35">
        <v>0</v>
      </c>
      <c r="CT14" s="35">
        <v>0</v>
      </c>
      <c r="CU14" s="35">
        <v>0</v>
      </c>
      <c r="CV14" s="36">
        <v>0</v>
      </c>
      <c r="CW14" s="35">
        <v>0</v>
      </c>
      <c r="CX14" s="76">
        <f t="shared" si="7"/>
        <v>0</v>
      </c>
      <c r="CY14" s="102">
        <v>0</v>
      </c>
      <c r="CZ14" s="102">
        <v>0</v>
      </c>
      <c r="DA14" s="102">
        <v>0</v>
      </c>
      <c r="DB14" s="102">
        <f t="shared" si="13"/>
        <v>0</v>
      </c>
      <c r="DC14" s="84">
        <f t="shared" si="8"/>
        <v>93</v>
      </c>
      <c r="DE14" s="60"/>
    </row>
    <row r="15" spans="1:109" ht="14.1" customHeight="1" x14ac:dyDescent="0.2">
      <c r="A15" s="2" t="s">
        <v>47</v>
      </c>
      <c r="B15" s="52"/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74">
        <v>0</v>
      </c>
      <c r="I15" s="76">
        <f t="shared" si="9"/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5">
        <v>0</v>
      </c>
      <c r="R15" s="61">
        <v>0</v>
      </c>
      <c r="S15" s="76">
        <f t="shared" si="0"/>
        <v>0</v>
      </c>
      <c r="T15" s="35">
        <v>0</v>
      </c>
      <c r="U15" s="35">
        <v>0</v>
      </c>
      <c r="V15" s="35">
        <v>0</v>
      </c>
      <c r="W15" s="36">
        <v>0</v>
      </c>
      <c r="X15" s="36">
        <v>0</v>
      </c>
      <c r="Y15" s="35">
        <v>0</v>
      </c>
      <c r="Z15" s="35">
        <v>0</v>
      </c>
      <c r="AA15" s="76">
        <f t="shared" si="1"/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74">
        <v>0</v>
      </c>
      <c r="AH15" s="76">
        <f t="shared" si="10"/>
        <v>0</v>
      </c>
      <c r="AI15" s="35">
        <v>0</v>
      </c>
      <c r="AJ15" s="35">
        <v>0</v>
      </c>
      <c r="AK15" s="35">
        <v>0</v>
      </c>
      <c r="AL15" s="36">
        <v>0</v>
      </c>
      <c r="AM15" s="35">
        <v>0</v>
      </c>
      <c r="AN15" s="35">
        <v>0</v>
      </c>
      <c r="AO15" s="35">
        <v>0</v>
      </c>
      <c r="AP15" s="35">
        <v>0</v>
      </c>
      <c r="AQ15" s="3">
        <v>0</v>
      </c>
      <c r="AR15" s="76">
        <f t="shared" si="2"/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6">
        <v>0</v>
      </c>
      <c r="AY15" s="36">
        <v>0</v>
      </c>
      <c r="AZ15" s="76">
        <f t="shared" si="3"/>
        <v>0</v>
      </c>
      <c r="BA15" s="3">
        <v>0</v>
      </c>
      <c r="BB15" s="35">
        <v>0</v>
      </c>
      <c r="BC15" s="35">
        <v>0</v>
      </c>
      <c r="BD15" s="35">
        <v>0</v>
      </c>
      <c r="BE15" s="35">
        <v>0</v>
      </c>
      <c r="BF15" s="74">
        <v>0</v>
      </c>
      <c r="BG15" s="76">
        <f t="shared" si="11"/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61">
        <v>0</v>
      </c>
      <c r="BQ15" s="76">
        <f t="shared" si="4"/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6">
        <v>0</v>
      </c>
      <c r="BX15" s="36">
        <v>0</v>
      </c>
      <c r="BY15" s="76">
        <f t="shared" si="5"/>
        <v>0</v>
      </c>
      <c r="BZ15" s="35">
        <v>0</v>
      </c>
      <c r="CA15" s="35">
        <v>0</v>
      </c>
      <c r="CB15" s="35">
        <v>0</v>
      </c>
      <c r="CC15" s="3">
        <v>0</v>
      </c>
      <c r="CD15" s="35">
        <v>0</v>
      </c>
      <c r="CE15" s="35">
        <v>0</v>
      </c>
      <c r="CF15" s="74">
        <v>0</v>
      </c>
      <c r="CG15" s="76">
        <f t="shared" si="12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10">
        <v>0</v>
      </c>
      <c r="CN15" s="36">
        <v>0</v>
      </c>
      <c r="CO15" s="35">
        <v>0</v>
      </c>
      <c r="CP15" s="61">
        <v>0</v>
      </c>
      <c r="CQ15" s="76">
        <f t="shared" si="6"/>
        <v>0</v>
      </c>
      <c r="CR15" s="35">
        <v>0</v>
      </c>
      <c r="CS15" s="35">
        <v>0</v>
      </c>
      <c r="CT15" s="35">
        <v>0</v>
      </c>
      <c r="CU15" s="35">
        <v>0</v>
      </c>
      <c r="CV15" s="36">
        <v>0</v>
      </c>
      <c r="CW15" s="35">
        <v>0</v>
      </c>
      <c r="CX15" s="76">
        <f t="shared" si="7"/>
        <v>0</v>
      </c>
      <c r="CY15" s="102">
        <v>0</v>
      </c>
      <c r="CZ15" s="102">
        <v>0</v>
      </c>
      <c r="DA15" s="102">
        <v>0</v>
      </c>
      <c r="DB15" s="102">
        <f t="shared" si="13"/>
        <v>0</v>
      </c>
      <c r="DC15" s="84">
        <f t="shared" si="8"/>
        <v>0</v>
      </c>
      <c r="DE15" s="60"/>
    </row>
    <row r="16" spans="1:109" ht="14.1" customHeight="1" x14ac:dyDescent="0.2">
      <c r="A16" s="2" t="s">
        <v>48</v>
      </c>
      <c r="B16" s="52"/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74">
        <v>0</v>
      </c>
      <c r="I16" s="76">
        <f t="shared" si="9"/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61">
        <v>0</v>
      </c>
      <c r="S16" s="76">
        <f t="shared" si="0"/>
        <v>0</v>
      </c>
      <c r="T16" s="35">
        <v>0</v>
      </c>
      <c r="U16" s="35">
        <v>0</v>
      </c>
      <c r="V16" s="35">
        <v>0</v>
      </c>
      <c r="W16" s="36">
        <v>0</v>
      </c>
      <c r="X16" s="36">
        <v>0</v>
      </c>
      <c r="Y16" s="35">
        <v>0</v>
      </c>
      <c r="Z16" s="35">
        <v>0</v>
      </c>
      <c r="AA16" s="76">
        <f t="shared" si="1"/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74">
        <v>0</v>
      </c>
      <c r="AH16" s="76">
        <f t="shared" si="10"/>
        <v>0</v>
      </c>
      <c r="AI16" s="35">
        <v>0</v>
      </c>
      <c r="AJ16" s="35">
        <v>0</v>
      </c>
      <c r="AK16" s="35">
        <v>0</v>
      </c>
      <c r="AL16" s="36">
        <v>0</v>
      </c>
      <c r="AM16" s="35">
        <v>0</v>
      </c>
      <c r="AN16" s="35">
        <v>0</v>
      </c>
      <c r="AO16" s="35">
        <v>0</v>
      </c>
      <c r="AP16" s="35">
        <v>0</v>
      </c>
      <c r="AQ16" s="3">
        <v>0</v>
      </c>
      <c r="AR16" s="76">
        <f t="shared" si="2"/>
        <v>0</v>
      </c>
      <c r="AS16" s="35">
        <v>0</v>
      </c>
      <c r="AT16" s="35">
        <v>0</v>
      </c>
      <c r="AU16" s="35">
        <v>0</v>
      </c>
      <c r="AV16" s="35">
        <v>0</v>
      </c>
      <c r="AW16" s="35">
        <v>0</v>
      </c>
      <c r="AX16" s="36">
        <v>0</v>
      </c>
      <c r="AY16" s="36">
        <v>0</v>
      </c>
      <c r="AZ16" s="76">
        <f t="shared" si="3"/>
        <v>0</v>
      </c>
      <c r="BA16" s="3">
        <v>0</v>
      </c>
      <c r="BB16" s="35">
        <v>0</v>
      </c>
      <c r="BC16" s="35">
        <v>0</v>
      </c>
      <c r="BD16" s="35">
        <v>0</v>
      </c>
      <c r="BE16" s="35">
        <v>0</v>
      </c>
      <c r="BF16" s="74">
        <v>0</v>
      </c>
      <c r="BG16" s="76">
        <f t="shared" si="11"/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61">
        <v>0</v>
      </c>
      <c r="BQ16" s="76">
        <f t="shared" si="4"/>
        <v>0</v>
      </c>
      <c r="BR16" s="35">
        <v>0</v>
      </c>
      <c r="BS16" s="35">
        <v>0</v>
      </c>
      <c r="BT16" s="35">
        <v>0</v>
      </c>
      <c r="BU16" s="35">
        <v>0</v>
      </c>
      <c r="BV16" s="35">
        <v>0</v>
      </c>
      <c r="BW16" s="36">
        <v>0</v>
      </c>
      <c r="BX16" s="36">
        <v>0</v>
      </c>
      <c r="BY16" s="76">
        <f t="shared" si="5"/>
        <v>0</v>
      </c>
      <c r="BZ16" s="35">
        <v>0</v>
      </c>
      <c r="CA16" s="35">
        <v>0</v>
      </c>
      <c r="CB16" s="35">
        <v>0</v>
      </c>
      <c r="CC16" s="3">
        <v>0</v>
      </c>
      <c r="CD16" s="35">
        <v>0</v>
      </c>
      <c r="CE16" s="35">
        <v>0</v>
      </c>
      <c r="CF16" s="74">
        <v>0</v>
      </c>
      <c r="CG16" s="76">
        <f t="shared" si="12"/>
        <v>0</v>
      </c>
      <c r="CH16" s="35">
        <v>0</v>
      </c>
      <c r="CI16" s="35">
        <v>0</v>
      </c>
      <c r="CJ16" s="35">
        <v>0</v>
      </c>
      <c r="CK16" s="35">
        <v>0</v>
      </c>
      <c r="CL16" s="35">
        <v>0</v>
      </c>
      <c r="CM16" s="10">
        <v>0</v>
      </c>
      <c r="CN16" s="36">
        <v>0</v>
      </c>
      <c r="CO16" s="35">
        <v>0</v>
      </c>
      <c r="CP16" s="61">
        <v>0</v>
      </c>
      <c r="CQ16" s="76">
        <f t="shared" si="6"/>
        <v>0</v>
      </c>
      <c r="CR16" s="35">
        <v>0</v>
      </c>
      <c r="CS16" s="35">
        <v>0</v>
      </c>
      <c r="CT16" s="35">
        <v>0</v>
      </c>
      <c r="CU16" s="35">
        <v>0</v>
      </c>
      <c r="CV16" s="36">
        <v>0</v>
      </c>
      <c r="CW16" s="35">
        <v>0</v>
      </c>
      <c r="CX16" s="76">
        <f t="shared" si="7"/>
        <v>0</v>
      </c>
      <c r="CY16" s="102">
        <v>0</v>
      </c>
      <c r="CZ16" s="102">
        <v>0</v>
      </c>
      <c r="DA16" s="102">
        <v>0</v>
      </c>
      <c r="DB16" s="102">
        <f t="shared" si="13"/>
        <v>0</v>
      </c>
      <c r="DC16" s="84">
        <f t="shared" si="8"/>
        <v>0</v>
      </c>
      <c r="DE16" s="60"/>
    </row>
    <row r="17" spans="1:109" ht="14.1" customHeight="1" x14ac:dyDescent="0.2">
      <c r="A17" s="2" t="s">
        <v>49</v>
      </c>
      <c r="B17" s="52"/>
      <c r="C17" s="35">
        <v>0</v>
      </c>
      <c r="D17" s="35">
        <v>72</v>
      </c>
      <c r="E17" s="35">
        <v>69</v>
      </c>
      <c r="F17" s="35">
        <v>72</v>
      </c>
      <c r="G17" s="35">
        <v>83</v>
      </c>
      <c r="H17" s="74">
        <v>0</v>
      </c>
      <c r="I17" s="76">
        <f t="shared" si="9"/>
        <v>296</v>
      </c>
      <c r="J17" s="35">
        <v>0</v>
      </c>
      <c r="K17" s="35">
        <v>2</v>
      </c>
      <c r="L17" s="35">
        <v>0</v>
      </c>
      <c r="M17" s="35">
        <v>0</v>
      </c>
      <c r="N17" s="35">
        <v>11</v>
      </c>
      <c r="O17" s="35">
        <v>94</v>
      </c>
      <c r="P17" s="35">
        <v>51</v>
      </c>
      <c r="Q17" s="35">
        <v>9</v>
      </c>
      <c r="R17" s="61">
        <v>61</v>
      </c>
      <c r="S17" s="76">
        <f t="shared" si="0"/>
        <v>228</v>
      </c>
      <c r="T17" s="35">
        <v>0</v>
      </c>
      <c r="U17" s="35">
        <v>0</v>
      </c>
      <c r="V17" s="35">
        <v>17</v>
      </c>
      <c r="W17" s="36">
        <v>52</v>
      </c>
      <c r="X17" s="36">
        <v>105</v>
      </c>
      <c r="Y17" s="35">
        <v>0</v>
      </c>
      <c r="Z17" s="35">
        <v>2</v>
      </c>
      <c r="AA17" s="76">
        <f t="shared" si="1"/>
        <v>176</v>
      </c>
      <c r="AB17" s="35">
        <v>0</v>
      </c>
      <c r="AC17" s="35">
        <v>0</v>
      </c>
      <c r="AD17" s="35">
        <v>69</v>
      </c>
      <c r="AE17" s="35">
        <v>0</v>
      </c>
      <c r="AF17" s="35">
        <v>16</v>
      </c>
      <c r="AG17" s="74">
        <v>0</v>
      </c>
      <c r="AH17" s="76">
        <f t="shared" si="10"/>
        <v>85</v>
      </c>
      <c r="AI17" s="35">
        <v>0</v>
      </c>
      <c r="AJ17" s="35">
        <v>2</v>
      </c>
      <c r="AK17" s="35">
        <v>0</v>
      </c>
      <c r="AL17" s="36">
        <v>22</v>
      </c>
      <c r="AM17" s="35">
        <v>0</v>
      </c>
      <c r="AN17" s="35">
        <v>0</v>
      </c>
      <c r="AO17" s="35">
        <v>0</v>
      </c>
      <c r="AP17" s="35">
        <v>0</v>
      </c>
      <c r="AQ17" s="3">
        <v>9</v>
      </c>
      <c r="AR17" s="76">
        <f t="shared" si="2"/>
        <v>33</v>
      </c>
      <c r="AS17" s="35">
        <v>0</v>
      </c>
      <c r="AT17" s="35">
        <v>2</v>
      </c>
      <c r="AU17" s="35">
        <v>0</v>
      </c>
      <c r="AV17" s="35">
        <v>0</v>
      </c>
      <c r="AW17" s="35">
        <v>17</v>
      </c>
      <c r="AX17" s="36">
        <v>8</v>
      </c>
      <c r="AY17" s="36">
        <v>30</v>
      </c>
      <c r="AZ17" s="76">
        <f t="shared" si="3"/>
        <v>57</v>
      </c>
      <c r="BA17" s="3">
        <v>0</v>
      </c>
      <c r="BB17" s="35">
        <v>72</v>
      </c>
      <c r="BC17" s="35">
        <v>69</v>
      </c>
      <c r="BD17" s="35">
        <v>72</v>
      </c>
      <c r="BE17" s="35">
        <v>83</v>
      </c>
      <c r="BF17" s="74">
        <v>0</v>
      </c>
      <c r="BG17" s="76">
        <f t="shared" si="11"/>
        <v>296</v>
      </c>
      <c r="BH17" s="35">
        <v>0</v>
      </c>
      <c r="BI17" s="35">
        <v>2</v>
      </c>
      <c r="BJ17" s="35">
        <v>0</v>
      </c>
      <c r="BK17" s="35">
        <v>0</v>
      </c>
      <c r="BL17" s="35">
        <v>94</v>
      </c>
      <c r="BM17" s="35">
        <v>11</v>
      </c>
      <c r="BN17" s="35">
        <v>51</v>
      </c>
      <c r="BO17" s="35">
        <v>9</v>
      </c>
      <c r="BP17" s="61">
        <v>61</v>
      </c>
      <c r="BQ17" s="76">
        <f t="shared" si="4"/>
        <v>228</v>
      </c>
      <c r="BR17" s="35">
        <v>0</v>
      </c>
      <c r="BS17" s="35">
        <v>2</v>
      </c>
      <c r="BT17" s="35">
        <v>0</v>
      </c>
      <c r="BU17" s="35">
        <v>0</v>
      </c>
      <c r="BV17" s="35">
        <v>17</v>
      </c>
      <c r="BW17" s="36">
        <v>52</v>
      </c>
      <c r="BX17" s="36">
        <v>105</v>
      </c>
      <c r="BY17" s="76">
        <f t="shared" si="5"/>
        <v>176</v>
      </c>
      <c r="BZ17" s="35">
        <v>0</v>
      </c>
      <c r="CA17" s="35">
        <v>0</v>
      </c>
      <c r="CB17" s="35">
        <v>0</v>
      </c>
      <c r="CC17" s="3">
        <v>0</v>
      </c>
      <c r="CD17" s="35">
        <v>69</v>
      </c>
      <c r="CE17" s="35">
        <v>16</v>
      </c>
      <c r="CF17" s="74">
        <v>0</v>
      </c>
      <c r="CG17" s="76">
        <f t="shared" si="12"/>
        <v>85</v>
      </c>
      <c r="CH17" s="35">
        <v>0</v>
      </c>
      <c r="CI17" s="35">
        <v>2</v>
      </c>
      <c r="CJ17" s="35">
        <v>0</v>
      </c>
      <c r="CK17" s="35">
        <v>0</v>
      </c>
      <c r="CL17" s="35">
        <v>0</v>
      </c>
      <c r="CM17" s="10">
        <v>22</v>
      </c>
      <c r="CN17" s="36">
        <v>8</v>
      </c>
      <c r="CO17" s="35">
        <v>0</v>
      </c>
      <c r="CP17" s="61">
        <v>9</v>
      </c>
      <c r="CQ17" s="76">
        <f t="shared" si="6"/>
        <v>41</v>
      </c>
      <c r="CR17" s="35">
        <v>0</v>
      </c>
      <c r="CS17" s="35">
        <v>2</v>
      </c>
      <c r="CT17" s="35">
        <v>0</v>
      </c>
      <c r="CU17" s="35">
        <v>0</v>
      </c>
      <c r="CV17" s="36">
        <v>30</v>
      </c>
      <c r="CW17" s="35">
        <v>17</v>
      </c>
      <c r="CX17" s="76">
        <f t="shared" si="7"/>
        <v>49</v>
      </c>
      <c r="CY17" s="102">
        <v>0</v>
      </c>
      <c r="CZ17" s="102">
        <v>0</v>
      </c>
      <c r="DA17" s="102">
        <v>0</v>
      </c>
      <c r="DB17" s="102">
        <f t="shared" si="13"/>
        <v>0</v>
      </c>
      <c r="DC17" s="84">
        <f t="shared" si="8"/>
        <v>1750</v>
      </c>
      <c r="DE17" s="60"/>
    </row>
    <row r="18" spans="1:109" ht="14.1" customHeight="1" x14ac:dyDescent="0.2">
      <c r="A18" s="4" t="s">
        <v>50</v>
      </c>
      <c r="B18" s="52"/>
      <c r="C18" s="35">
        <v>0</v>
      </c>
      <c r="D18" s="35">
        <v>72</v>
      </c>
      <c r="E18" s="35">
        <v>69</v>
      </c>
      <c r="F18" s="35">
        <v>72</v>
      </c>
      <c r="G18" s="35">
        <v>83</v>
      </c>
      <c r="H18" s="74">
        <v>5</v>
      </c>
      <c r="I18" s="76">
        <f t="shared" si="9"/>
        <v>301</v>
      </c>
      <c r="J18" s="35">
        <v>0</v>
      </c>
      <c r="K18" s="35">
        <v>2</v>
      </c>
      <c r="L18" s="35">
        <v>0</v>
      </c>
      <c r="M18" s="35">
        <v>0</v>
      </c>
      <c r="N18" s="35">
        <v>11</v>
      </c>
      <c r="O18" s="35">
        <v>73</v>
      </c>
      <c r="P18" s="35">
        <v>51</v>
      </c>
      <c r="Q18" s="35">
        <v>9</v>
      </c>
      <c r="R18" s="61">
        <v>58</v>
      </c>
      <c r="S18" s="76">
        <f t="shared" si="0"/>
        <v>204</v>
      </c>
      <c r="T18" s="35">
        <v>0</v>
      </c>
      <c r="U18" s="35">
        <v>0</v>
      </c>
      <c r="V18" s="35">
        <v>17</v>
      </c>
      <c r="W18" s="36">
        <v>44</v>
      </c>
      <c r="X18" s="36">
        <v>91</v>
      </c>
      <c r="Y18" s="35">
        <v>0</v>
      </c>
      <c r="Z18" s="35">
        <v>2</v>
      </c>
      <c r="AA18" s="76">
        <f t="shared" si="1"/>
        <v>154</v>
      </c>
      <c r="AB18" s="35">
        <v>0</v>
      </c>
      <c r="AC18" s="35">
        <v>0</v>
      </c>
      <c r="AD18" s="35">
        <v>69</v>
      </c>
      <c r="AE18" s="35">
        <v>0</v>
      </c>
      <c r="AF18" s="35">
        <v>22</v>
      </c>
      <c r="AG18" s="74">
        <v>5</v>
      </c>
      <c r="AH18" s="76">
        <f t="shared" si="10"/>
        <v>96</v>
      </c>
      <c r="AI18" s="35">
        <v>0</v>
      </c>
      <c r="AJ18" s="35">
        <v>2</v>
      </c>
      <c r="AK18" s="35">
        <v>0</v>
      </c>
      <c r="AL18" s="36">
        <v>1</v>
      </c>
      <c r="AM18" s="35">
        <v>0</v>
      </c>
      <c r="AN18" s="35">
        <v>0</v>
      </c>
      <c r="AO18" s="35">
        <v>0</v>
      </c>
      <c r="AP18" s="35">
        <v>0</v>
      </c>
      <c r="AQ18" s="3">
        <v>6</v>
      </c>
      <c r="AR18" s="76">
        <f t="shared" si="2"/>
        <v>9</v>
      </c>
      <c r="AS18" s="35">
        <v>0</v>
      </c>
      <c r="AT18" s="35">
        <v>2</v>
      </c>
      <c r="AU18" s="35">
        <v>0</v>
      </c>
      <c r="AV18" s="35">
        <v>0</v>
      </c>
      <c r="AW18" s="35">
        <v>17</v>
      </c>
      <c r="AX18" s="36">
        <v>0</v>
      </c>
      <c r="AY18" s="36">
        <v>14</v>
      </c>
      <c r="AZ18" s="76">
        <f t="shared" si="3"/>
        <v>33</v>
      </c>
      <c r="BA18" s="3">
        <v>0</v>
      </c>
      <c r="BB18" s="35">
        <v>72</v>
      </c>
      <c r="BC18" s="35">
        <v>69</v>
      </c>
      <c r="BD18" s="35">
        <v>72</v>
      </c>
      <c r="BE18" s="35">
        <v>83</v>
      </c>
      <c r="BF18" s="74">
        <v>5</v>
      </c>
      <c r="BG18" s="76">
        <f t="shared" si="11"/>
        <v>301</v>
      </c>
      <c r="BH18" s="35">
        <v>0</v>
      </c>
      <c r="BI18" s="35">
        <v>2</v>
      </c>
      <c r="BJ18" s="35">
        <v>0</v>
      </c>
      <c r="BK18" s="35">
        <v>0</v>
      </c>
      <c r="BL18" s="35">
        <v>73</v>
      </c>
      <c r="BM18" s="35">
        <v>11</v>
      </c>
      <c r="BN18" s="35">
        <v>51</v>
      </c>
      <c r="BO18" s="35">
        <v>9</v>
      </c>
      <c r="BP18" s="61">
        <v>58</v>
      </c>
      <c r="BQ18" s="76">
        <f t="shared" si="4"/>
        <v>204</v>
      </c>
      <c r="BR18" s="35">
        <v>0</v>
      </c>
      <c r="BS18" s="35">
        <v>2</v>
      </c>
      <c r="BT18" s="35">
        <v>0</v>
      </c>
      <c r="BU18" s="35">
        <v>0</v>
      </c>
      <c r="BV18" s="35">
        <v>17</v>
      </c>
      <c r="BW18" s="36">
        <v>44</v>
      </c>
      <c r="BX18" s="36">
        <v>91</v>
      </c>
      <c r="BY18" s="76">
        <f t="shared" si="5"/>
        <v>154</v>
      </c>
      <c r="BZ18" s="35">
        <v>0</v>
      </c>
      <c r="CA18" s="35">
        <v>0</v>
      </c>
      <c r="CB18" s="35">
        <v>0</v>
      </c>
      <c r="CC18" s="3">
        <v>0</v>
      </c>
      <c r="CD18" s="35">
        <v>69</v>
      </c>
      <c r="CE18" s="35">
        <v>22</v>
      </c>
      <c r="CF18" s="74">
        <v>5</v>
      </c>
      <c r="CG18" s="76">
        <f t="shared" si="12"/>
        <v>96</v>
      </c>
      <c r="CH18" s="35">
        <v>0</v>
      </c>
      <c r="CI18" s="35">
        <v>2</v>
      </c>
      <c r="CJ18" s="35">
        <v>0</v>
      </c>
      <c r="CK18" s="35">
        <v>0</v>
      </c>
      <c r="CL18" s="35">
        <v>0</v>
      </c>
      <c r="CM18" s="10">
        <v>1</v>
      </c>
      <c r="CN18" s="36">
        <v>0</v>
      </c>
      <c r="CO18" s="35">
        <v>0</v>
      </c>
      <c r="CP18" s="61">
        <v>6</v>
      </c>
      <c r="CQ18" s="76">
        <f t="shared" si="6"/>
        <v>9</v>
      </c>
      <c r="CR18" s="35">
        <v>0</v>
      </c>
      <c r="CS18" s="35">
        <v>2</v>
      </c>
      <c r="CT18" s="35">
        <v>0</v>
      </c>
      <c r="CU18" s="35">
        <v>0</v>
      </c>
      <c r="CV18" s="36">
        <v>14</v>
      </c>
      <c r="CW18" s="35">
        <v>17</v>
      </c>
      <c r="CX18" s="76">
        <f t="shared" si="7"/>
        <v>33</v>
      </c>
      <c r="CY18" s="102">
        <v>0</v>
      </c>
      <c r="CZ18" s="102">
        <v>0</v>
      </c>
      <c r="DA18" s="102">
        <v>0</v>
      </c>
      <c r="DB18" s="102">
        <f t="shared" si="13"/>
        <v>0</v>
      </c>
      <c r="DC18" s="84">
        <f t="shared" si="8"/>
        <v>1594</v>
      </c>
      <c r="DE18" s="60"/>
    </row>
    <row r="19" spans="1:109" ht="14.1" customHeight="1" x14ac:dyDescent="0.2">
      <c r="A19" s="2" t="s">
        <v>51</v>
      </c>
      <c r="B19" s="52"/>
      <c r="C19" s="35">
        <v>0</v>
      </c>
      <c r="D19" s="35">
        <v>72</v>
      </c>
      <c r="E19" s="35">
        <v>70</v>
      </c>
      <c r="F19" s="35">
        <v>72</v>
      </c>
      <c r="G19" s="35">
        <v>83</v>
      </c>
      <c r="H19" s="74">
        <v>5</v>
      </c>
      <c r="I19" s="76">
        <f t="shared" si="9"/>
        <v>302</v>
      </c>
      <c r="J19" s="35">
        <v>0</v>
      </c>
      <c r="K19" s="35">
        <v>11</v>
      </c>
      <c r="L19" s="35">
        <v>68</v>
      </c>
      <c r="M19" s="35">
        <v>0</v>
      </c>
      <c r="N19" s="35">
        <v>11</v>
      </c>
      <c r="O19" s="35">
        <v>73</v>
      </c>
      <c r="P19" s="35">
        <v>51</v>
      </c>
      <c r="Q19" s="35">
        <v>9</v>
      </c>
      <c r="R19" s="61">
        <v>58</v>
      </c>
      <c r="S19" s="76">
        <f t="shared" si="0"/>
        <v>281</v>
      </c>
      <c r="T19" s="35">
        <v>0</v>
      </c>
      <c r="U19" s="35">
        <v>68</v>
      </c>
      <c r="V19" s="35">
        <v>17</v>
      </c>
      <c r="W19" s="36">
        <v>44</v>
      </c>
      <c r="X19" s="36">
        <v>91</v>
      </c>
      <c r="Y19" s="35">
        <v>0</v>
      </c>
      <c r="Z19" s="35">
        <v>11</v>
      </c>
      <c r="AA19" s="76">
        <f t="shared" si="1"/>
        <v>231</v>
      </c>
      <c r="AB19" s="35">
        <v>0</v>
      </c>
      <c r="AC19" s="35">
        <v>33</v>
      </c>
      <c r="AD19" s="35">
        <v>70</v>
      </c>
      <c r="AE19" s="35">
        <v>12</v>
      </c>
      <c r="AF19" s="35">
        <v>35</v>
      </c>
      <c r="AG19" s="74">
        <v>5</v>
      </c>
      <c r="AH19" s="76">
        <f t="shared" si="10"/>
        <v>155</v>
      </c>
      <c r="AI19" s="35">
        <v>0</v>
      </c>
      <c r="AJ19" s="35">
        <v>11</v>
      </c>
      <c r="AK19" s="35">
        <v>68</v>
      </c>
      <c r="AL19" s="36">
        <v>36</v>
      </c>
      <c r="AM19" s="35">
        <v>0</v>
      </c>
      <c r="AN19" s="35">
        <v>5</v>
      </c>
      <c r="AO19" s="35">
        <v>25</v>
      </c>
      <c r="AP19" s="35">
        <v>1</v>
      </c>
      <c r="AQ19" s="3">
        <v>42</v>
      </c>
      <c r="AR19" s="76">
        <f t="shared" si="2"/>
        <v>188</v>
      </c>
      <c r="AS19" s="35">
        <v>0</v>
      </c>
      <c r="AT19" s="35">
        <v>11</v>
      </c>
      <c r="AU19" s="35">
        <v>68</v>
      </c>
      <c r="AV19" s="35">
        <v>0</v>
      </c>
      <c r="AW19" s="35">
        <v>17</v>
      </c>
      <c r="AX19" s="36">
        <v>13</v>
      </c>
      <c r="AY19" s="36">
        <v>37</v>
      </c>
      <c r="AZ19" s="76">
        <f t="shared" si="3"/>
        <v>146</v>
      </c>
      <c r="BA19" s="3">
        <v>0</v>
      </c>
      <c r="BB19" s="35">
        <v>72</v>
      </c>
      <c r="BC19" s="35">
        <v>70</v>
      </c>
      <c r="BD19" s="35">
        <v>72</v>
      </c>
      <c r="BE19" s="35">
        <v>83</v>
      </c>
      <c r="BF19" s="74">
        <v>5</v>
      </c>
      <c r="BG19" s="76">
        <f t="shared" si="11"/>
        <v>302</v>
      </c>
      <c r="BH19" s="35">
        <v>0</v>
      </c>
      <c r="BI19" s="35">
        <v>11</v>
      </c>
      <c r="BJ19" s="35">
        <v>68</v>
      </c>
      <c r="BK19" s="35">
        <v>0</v>
      </c>
      <c r="BL19" s="35">
        <v>73</v>
      </c>
      <c r="BM19" s="35">
        <v>11</v>
      </c>
      <c r="BN19" s="35">
        <v>51</v>
      </c>
      <c r="BO19" s="35">
        <v>9</v>
      </c>
      <c r="BP19" s="61">
        <v>58</v>
      </c>
      <c r="BQ19" s="76">
        <f t="shared" si="4"/>
        <v>281</v>
      </c>
      <c r="BR19" s="35">
        <v>0</v>
      </c>
      <c r="BS19" s="35">
        <v>11</v>
      </c>
      <c r="BT19" s="35">
        <v>68</v>
      </c>
      <c r="BU19" s="35">
        <v>0</v>
      </c>
      <c r="BV19" s="35">
        <v>17</v>
      </c>
      <c r="BW19" s="36">
        <v>44</v>
      </c>
      <c r="BX19" s="36">
        <v>91</v>
      </c>
      <c r="BY19" s="76">
        <f t="shared" si="5"/>
        <v>231</v>
      </c>
      <c r="BZ19" s="35">
        <v>0</v>
      </c>
      <c r="CA19" s="35">
        <v>33</v>
      </c>
      <c r="CB19" s="35">
        <v>12</v>
      </c>
      <c r="CC19" s="35">
        <v>5</v>
      </c>
      <c r="CD19" s="35">
        <v>70</v>
      </c>
      <c r="CE19" s="35">
        <v>35</v>
      </c>
      <c r="CF19" s="74">
        <v>5</v>
      </c>
      <c r="CG19" s="76">
        <f t="shared" si="12"/>
        <v>160</v>
      </c>
      <c r="CH19" s="35">
        <v>0</v>
      </c>
      <c r="CI19" s="35">
        <v>11</v>
      </c>
      <c r="CJ19" s="35">
        <v>68</v>
      </c>
      <c r="CK19" s="35">
        <v>0</v>
      </c>
      <c r="CL19" s="35">
        <v>25</v>
      </c>
      <c r="CM19" s="36">
        <v>36</v>
      </c>
      <c r="CN19" s="36">
        <v>13</v>
      </c>
      <c r="CO19" s="35">
        <v>1</v>
      </c>
      <c r="CP19" s="61">
        <v>42</v>
      </c>
      <c r="CQ19" s="76">
        <f t="shared" si="6"/>
        <v>196</v>
      </c>
      <c r="CR19" s="35">
        <v>0</v>
      </c>
      <c r="CS19" s="35">
        <v>11</v>
      </c>
      <c r="CT19" s="35">
        <v>68</v>
      </c>
      <c r="CU19" s="35">
        <v>0</v>
      </c>
      <c r="CV19" s="36">
        <v>37</v>
      </c>
      <c r="CW19" s="35">
        <v>17</v>
      </c>
      <c r="CX19" s="76">
        <f t="shared" si="7"/>
        <v>133</v>
      </c>
      <c r="CY19" s="102">
        <v>432</v>
      </c>
      <c r="CZ19" s="102">
        <v>48</v>
      </c>
      <c r="DA19" s="102">
        <v>144</v>
      </c>
      <c r="DB19" s="102">
        <f>SUM(CY19:DA19)</f>
        <v>624</v>
      </c>
      <c r="DC19" s="84">
        <f t="shared" si="8"/>
        <v>3230</v>
      </c>
      <c r="DE19" s="60"/>
    </row>
    <row r="20" spans="1:109" ht="14.1" customHeight="1" x14ac:dyDescent="0.2">
      <c r="A20" s="2" t="s">
        <v>52</v>
      </c>
      <c r="B20" s="52"/>
      <c r="C20" s="35">
        <v>4</v>
      </c>
      <c r="D20" s="35">
        <v>72</v>
      </c>
      <c r="E20" s="35">
        <v>70</v>
      </c>
      <c r="F20" s="35">
        <v>72</v>
      </c>
      <c r="G20" s="35">
        <v>83</v>
      </c>
      <c r="H20" s="74">
        <v>5</v>
      </c>
      <c r="I20" s="76">
        <f t="shared" si="9"/>
        <v>306</v>
      </c>
      <c r="J20" s="35">
        <v>14</v>
      </c>
      <c r="K20" s="35">
        <v>11</v>
      </c>
      <c r="L20" s="35">
        <v>68</v>
      </c>
      <c r="M20" s="35">
        <v>0</v>
      </c>
      <c r="N20" s="35">
        <v>11</v>
      </c>
      <c r="O20" s="35">
        <v>94</v>
      </c>
      <c r="P20" s="35">
        <v>51</v>
      </c>
      <c r="Q20" s="35">
        <v>9</v>
      </c>
      <c r="R20" s="61">
        <v>61</v>
      </c>
      <c r="S20" s="76">
        <f t="shared" si="0"/>
        <v>319</v>
      </c>
      <c r="T20" s="35">
        <v>14</v>
      </c>
      <c r="U20" s="35">
        <v>68</v>
      </c>
      <c r="V20" s="35">
        <v>17</v>
      </c>
      <c r="W20" s="36">
        <v>52</v>
      </c>
      <c r="X20" s="36">
        <v>105</v>
      </c>
      <c r="Y20" s="35">
        <v>0</v>
      </c>
      <c r="Z20" s="35">
        <v>11</v>
      </c>
      <c r="AA20" s="76">
        <f t="shared" si="1"/>
        <v>267</v>
      </c>
      <c r="AB20" s="35">
        <v>4</v>
      </c>
      <c r="AC20" s="35">
        <v>72</v>
      </c>
      <c r="AD20" s="35">
        <v>70</v>
      </c>
      <c r="AE20" s="35">
        <v>72</v>
      </c>
      <c r="AF20" s="35">
        <v>81</v>
      </c>
      <c r="AG20" s="74">
        <v>5</v>
      </c>
      <c r="AH20" s="76">
        <f t="shared" si="10"/>
        <v>304</v>
      </c>
      <c r="AI20" s="35">
        <v>14</v>
      </c>
      <c r="AJ20" s="35">
        <v>11</v>
      </c>
      <c r="AK20" s="35">
        <v>68</v>
      </c>
      <c r="AL20" s="36">
        <v>94</v>
      </c>
      <c r="AM20" s="35">
        <v>0</v>
      </c>
      <c r="AN20" s="35">
        <v>11</v>
      </c>
      <c r="AO20" s="35">
        <v>51</v>
      </c>
      <c r="AP20" s="35">
        <v>9</v>
      </c>
      <c r="AQ20" s="3">
        <v>61</v>
      </c>
      <c r="AR20" s="76">
        <f t="shared" si="2"/>
        <v>319</v>
      </c>
      <c r="AS20" s="35">
        <v>14</v>
      </c>
      <c r="AT20" s="35">
        <v>11</v>
      </c>
      <c r="AU20" s="35">
        <v>68</v>
      </c>
      <c r="AV20" s="35">
        <v>0</v>
      </c>
      <c r="AW20" s="35">
        <v>17</v>
      </c>
      <c r="AX20" s="36">
        <v>52</v>
      </c>
      <c r="AY20" s="36">
        <v>105</v>
      </c>
      <c r="AZ20" s="76">
        <f t="shared" si="3"/>
        <v>267</v>
      </c>
      <c r="BA20" s="3">
        <v>4</v>
      </c>
      <c r="BB20" s="35">
        <v>72</v>
      </c>
      <c r="BC20" s="35">
        <v>70</v>
      </c>
      <c r="BD20" s="35">
        <v>72</v>
      </c>
      <c r="BE20" s="35">
        <v>83</v>
      </c>
      <c r="BF20" s="74">
        <v>5</v>
      </c>
      <c r="BG20" s="76">
        <f t="shared" si="11"/>
        <v>306</v>
      </c>
      <c r="BH20" s="35">
        <v>14</v>
      </c>
      <c r="BI20" s="35">
        <v>11</v>
      </c>
      <c r="BJ20" s="35">
        <v>68</v>
      </c>
      <c r="BK20" s="35">
        <v>0</v>
      </c>
      <c r="BL20" s="35">
        <v>94</v>
      </c>
      <c r="BM20" s="35">
        <v>11</v>
      </c>
      <c r="BN20" s="35">
        <v>51</v>
      </c>
      <c r="BO20" s="35">
        <v>9</v>
      </c>
      <c r="BP20" s="61">
        <v>61</v>
      </c>
      <c r="BQ20" s="76">
        <f t="shared" si="4"/>
        <v>319</v>
      </c>
      <c r="BR20" s="35">
        <v>14</v>
      </c>
      <c r="BS20" s="35">
        <v>11</v>
      </c>
      <c r="BT20" s="35">
        <v>68</v>
      </c>
      <c r="BU20" s="35">
        <v>0</v>
      </c>
      <c r="BV20" s="35">
        <v>17</v>
      </c>
      <c r="BW20" s="36">
        <v>52</v>
      </c>
      <c r="BX20" s="36">
        <v>105</v>
      </c>
      <c r="BY20" s="76">
        <f t="shared" si="5"/>
        <v>267</v>
      </c>
      <c r="BZ20" s="35">
        <v>4</v>
      </c>
      <c r="CA20" s="35">
        <v>72</v>
      </c>
      <c r="CB20" s="35">
        <v>72</v>
      </c>
      <c r="CC20" s="35">
        <v>11</v>
      </c>
      <c r="CD20" s="35">
        <v>70</v>
      </c>
      <c r="CE20" s="35">
        <v>81</v>
      </c>
      <c r="CF20" s="74">
        <v>5</v>
      </c>
      <c r="CG20" s="76">
        <f t="shared" si="12"/>
        <v>315</v>
      </c>
      <c r="CH20" s="35">
        <v>14</v>
      </c>
      <c r="CI20" s="35">
        <v>11</v>
      </c>
      <c r="CJ20" s="35">
        <v>68</v>
      </c>
      <c r="CK20" s="35">
        <v>0</v>
      </c>
      <c r="CL20" s="35">
        <v>51</v>
      </c>
      <c r="CM20" s="36">
        <v>94</v>
      </c>
      <c r="CN20" s="36">
        <v>52</v>
      </c>
      <c r="CO20" s="35">
        <v>9</v>
      </c>
      <c r="CP20" s="61">
        <v>61</v>
      </c>
      <c r="CQ20" s="76">
        <f t="shared" si="6"/>
        <v>360</v>
      </c>
      <c r="CR20" s="35">
        <v>14</v>
      </c>
      <c r="CS20" s="35">
        <v>11</v>
      </c>
      <c r="CT20" s="35">
        <v>68</v>
      </c>
      <c r="CU20" s="35">
        <v>0</v>
      </c>
      <c r="CV20" s="36">
        <v>105</v>
      </c>
      <c r="CW20" s="35">
        <v>17</v>
      </c>
      <c r="CX20" s="76">
        <f t="shared" si="7"/>
        <v>215</v>
      </c>
      <c r="CY20" s="102">
        <v>0</v>
      </c>
      <c r="CZ20" s="102">
        <v>0</v>
      </c>
      <c r="DA20" s="102">
        <v>0</v>
      </c>
      <c r="DB20" s="102">
        <f t="shared" ref="DB20:DB85" si="14">SUM(CY20:DA20)</f>
        <v>0</v>
      </c>
      <c r="DC20" s="84">
        <f t="shared" si="8"/>
        <v>3564</v>
      </c>
      <c r="DE20" s="60"/>
    </row>
    <row r="21" spans="1:109" ht="14.1" customHeight="1" x14ac:dyDescent="0.2">
      <c r="A21" s="2" t="s">
        <v>53</v>
      </c>
      <c r="B21" s="52"/>
      <c r="C21" s="35">
        <v>4</v>
      </c>
      <c r="D21" s="35">
        <v>72</v>
      </c>
      <c r="E21" s="35">
        <v>70</v>
      </c>
      <c r="F21" s="35">
        <v>72</v>
      </c>
      <c r="G21" s="35">
        <v>83</v>
      </c>
      <c r="H21" s="74">
        <v>5</v>
      </c>
      <c r="I21" s="76">
        <f t="shared" si="9"/>
        <v>306</v>
      </c>
      <c r="J21" s="35">
        <v>14</v>
      </c>
      <c r="K21" s="35">
        <v>11</v>
      </c>
      <c r="L21" s="35">
        <v>70</v>
      </c>
      <c r="M21" s="35">
        <v>14</v>
      </c>
      <c r="N21" s="35">
        <v>11</v>
      </c>
      <c r="O21" s="35">
        <v>94</v>
      </c>
      <c r="P21" s="35">
        <v>51</v>
      </c>
      <c r="Q21" s="35">
        <v>9</v>
      </c>
      <c r="R21" s="61">
        <v>61</v>
      </c>
      <c r="S21" s="76">
        <f t="shared" si="0"/>
        <v>335</v>
      </c>
      <c r="T21" s="35">
        <v>14</v>
      </c>
      <c r="U21" s="35">
        <v>70</v>
      </c>
      <c r="V21" s="35">
        <v>17</v>
      </c>
      <c r="W21" s="36">
        <v>52</v>
      </c>
      <c r="X21" s="36">
        <v>105</v>
      </c>
      <c r="Y21" s="35">
        <v>14</v>
      </c>
      <c r="Z21" s="35">
        <v>11</v>
      </c>
      <c r="AA21" s="76">
        <f t="shared" si="1"/>
        <v>283</v>
      </c>
      <c r="AB21" s="35">
        <v>4</v>
      </c>
      <c r="AC21" s="35">
        <v>72</v>
      </c>
      <c r="AD21" s="35">
        <v>70</v>
      </c>
      <c r="AE21" s="35">
        <v>72</v>
      </c>
      <c r="AF21" s="35">
        <v>81</v>
      </c>
      <c r="AG21" s="74">
        <v>5</v>
      </c>
      <c r="AH21" s="76">
        <f t="shared" si="10"/>
        <v>304</v>
      </c>
      <c r="AI21" s="35">
        <v>14</v>
      </c>
      <c r="AJ21" s="35">
        <v>11</v>
      </c>
      <c r="AK21" s="35">
        <v>70</v>
      </c>
      <c r="AL21" s="36">
        <v>94</v>
      </c>
      <c r="AM21" s="35">
        <v>14</v>
      </c>
      <c r="AN21" s="35">
        <v>11</v>
      </c>
      <c r="AO21" s="35">
        <v>51</v>
      </c>
      <c r="AP21" s="35">
        <v>9</v>
      </c>
      <c r="AQ21" s="3">
        <v>61</v>
      </c>
      <c r="AR21" s="76">
        <f t="shared" si="2"/>
        <v>335</v>
      </c>
      <c r="AS21" s="35">
        <v>14</v>
      </c>
      <c r="AT21" s="35">
        <v>11</v>
      </c>
      <c r="AU21" s="35">
        <v>70</v>
      </c>
      <c r="AV21" s="35">
        <v>14</v>
      </c>
      <c r="AW21" s="35">
        <v>17</v>
      </c>
      <c r="AX21" s="36">
        <v>52</v>
      </c>
      <c r="AY21" s="36">
        <v>105</v>
      </c>
      <c r="AZ21" s="76">
        <f t="shared" si="3"/>
        <v>283</v>
      </c>
      <c r="BA21" s="3">
        <v>4</v>
      </c>
      <c r="BB21" s="35">
        <v>72</v>
      </c>
      <c r="BC21" s="35">
        <v>70</v>
      </c>
      <c r="BD21" s="35">
        <v>72</v>
      </c>
      <c r="BE21" s="35">
        <v>83</v>
      </c>
      <c r="BF21" s="74">
        <v>5</v>
      </c>
      <c r="BG21" s="76">
        <f t="shared" si="11"/>
        <v>306</v>
      </c>
      <c r="BH21" s="35">
        <v>14</v>
      </c>
      <c r="BI21" s="35">
        <v>11</v>
      </c>
      <c r="BJ21" s="35">
        <v>70</v>
      </c>
      <c r="BK21" s="35">
        <v>14</v>
      </c>
      <c r="BL21" s="35">
        <v>94</v>
      </c>
      <c r="BM21" s="35">
        <v>11</v>
      </c>
      <c r="BN21" s="35">
        <v>51</v>
      </c>
      <c r="BO21" s="35">
        <v>9</v>
      </c>
      <c r="BP21" s="61">
        <v>61</v>
      </c>
      <c r="BQ21" s="76">
        <f t="shared" si="4"/>
        <v>335</v>
      </c>
      <c r="BR21" s="35">
        <v>14</v>
      </c>
      <c r="BS21" s="35">
        <v>11</v>
      </c>
      <c r="BT21" s="35">
        <v>70</v>
      </c>
      <c r="BU21" s="35">
        <v>14</v>
      </c>
      <c r="BV21" s="35">
        <v>17</v>
      </c>
      <c r="BW21" s="36">
        <v>52</v>
      </c>
      <c r="BX21" s="36">
        <v>105</v>
      </c>
      <c r="BY21" s="76">
        <f t="shared" si="5"/>
        <v>283</v>
      </c>
      <c r="BZ21" s="35">
        <v>4</v>
      </c>
      <c r="CA21" s="35">
        <v>72</v>
      </c>
      <c r="CB21" s="35">
        <v>72</v>
      </c>
      <c r="CC21" s="35">
        <v>11</v>
      </c>
      <c r="CD21" s="35">
        <v>70</v>
      </c>
      <c r="CE21" s="35">
        <v>81</v>
      </c>
      <c r="CF21" s="74">
        <v>5</v>
      </c>
      <c r="CG21" s="76">
        <f t="shared" si="12"/>
        <v>315</v>
      </c>
      <c r="CH21" s="35">
        <v>14</v>
      </c>
      <c r="CI21" s="35">
        <v>11</v>
      </c>
      <c r="CJ21" s="35">
        <v>70</v>
      </c>
      <c r="CK21" s="35">
        <v>14</v>
      </c>
      <c r="CL21" s="35">
        <v>51</v>
      </c>
      <c r="CM21" s="36">
        <v>94</v>
      </c>
      <c r="CN21" s="36">
        <v>52</v>
      </c>
      <c r="CO21" s="35">
        <v>9</v>
      </c>
      <c r="CP21" s="61">
        <v>61</v>
      </c>
      <c r="CQ21" s="76">
        <f t="shared" si="6"/>
        <v>376</v>
      </c>
      <c r="CR21" s="35">
        <v>14</v>
      </c>
      <c r="CS21" s="35">
        <v>11</v>
      </c>
      <c r="CT21" s="35">
        <v>70</v>
      </c>
      <c r="CU21" s="35">
        <v>14</v>
      </c>
      <c r="CV21" s="36">
        <v>105</v>
      </c>
      <c r="CW21" s="35">
        <v>17</v>
      </c>
      <c r="CX21" s="76">
        <f>SUM(CR21:CW21)</f>
        <v>231</v>
      </c>
      <c r="CY21" s="102">
        <v>0</v>
      </c>
      <c r="CZ21" s="102">
        <v>0</v>
      </c>
      <c r="DA21" s="102">
        <v>0</v>
      </c>
      <c r="DB21" s="102">
        <f t="shared" si="14"/>
        <v>0</v>
      </c>
      <c r="DC21" s="84">
        <f t="shared" si="8"/>
        <v>3692</v>
      </c>
      <c r="DE21" s="60"/>
    </row>
    <row r="22" spans="1:109" ht="14.1" customHeight="1" x14ac:dyDescent="0.2">
      <c r="A22" s="2" t="s">
        <v>54</v>
      </c>
      <c r="B22" s="52"/>
      <c r="C22" s="35">
        <v>4</v>
      </c>
      <c r="D22" s="35">
        <v>72</v>
      </c>
      <c r="E22" s="35">
        <v>70</v>
      </c>
      <c r="F22" s="35">
        <v>72</v>
      </c>
      <c r="G22" s="35">
        <v>83</v>
      </c>
      <c r="H22" s="74">
        <v>5</v>
      </c>
      <c r="I22" s="76">
        <f t="shared" ref="I22" si="15">SUM(C22:H22)</f>
        <v>306</v>
      </c>
      <c r="J22" s="35">
        <v>14</v>
      </c>
      <c r="K22" s="35">
        <v>11</v>
      </c>
      <c r="L22" s="35">
        <v>70</v>
      </c>
      <c r="M22" s="35">
        <v>14</v>
      </c>
      <c r="N22" s="35">
        <v>11</v>
      </c>
      <c r="O22" s="35">
        <v>94</v>
      </c>
      <c r="P22" s="35">
        <v>51</v>
      </c>
      <c r="Q22" s="35">
        <v>9</v>
      </c>
      <c r="R22" s="61">
        <v>61</v>
      </c>
      <c r="S22" s="76">
        <f t="shared" ref="S22" si="16">SUM(J22:R22)</f>
        <v>335</v>
      </c>
      <c r="T22" s="35">
        <v>14</v>
      </c>
      <c r="U22" s="35">
        <v>70</v>
      </c>
      <c r="V22" s="35">
        <v>17</v>
      </c>
      <c r="W22" s="36">
        <v>52</v>
      </c>
      <c r="X22" s="36">
        <v>105</v>
      </c>
      <c r="Y22" s="35">
        <v>14</v>
      </c>
      <c r="Z22" s="35">
        <v>11</v>
      </c>
      <c r="AA22" s="76">
        <f t="shared" ref="AA22" si="17">SUM(T22:Z22)</f>
        <v>283</v>
      </c>
      <c r="AB22" s="35">
        <v>4</v>
      </c>
      <c r="AC22" s="35">
        <v>72</v>
      </c>
      <c r="AD22" s="35">
        <v>70</v>
      </c>
      <c r="AE22" s="35">
        <v>72</v>
      </c>
      <c r="AF22" s="35">
        <v>81</v>
      </c>
      <c r="AG22" s="74">
        <v>5</v>
      </c>
      <c r="AH22" s="76">
        <f t="shared" ref="AH22" si="18">SUM(AB22:AG22)</f>
        <v>304</v>
      </c>
      <c r="AI22" s="35">
        <v>14</v>
      </c>
      <c r="AJ22" s="35">
        <v>11</v>
      </c>
      <c r="AK22" s="35">
        <v>70</v>
      </c>
      <c r="AL22" s="36">
        <v>94</v>
      </c>
      <c r="AM22" s="35">
        <v>14</v>
      </c>
      <c r="AN22" s="35">
        <v>11</v>
      </c>
      <c r="AO22" s="35">
        <v>51</v>
      </c>
      <c r="AP22" s="35">
        <v>9</v>
      </c>
      <c r="AQ22" s="3">
        <v>61</v>
      </c>
      <c r="AR22" s="76">
        <f t="shared" si="2"/>
        <v>335</v>
      </c>
      <c r="AS22" s="35">
        <v>14</v>
      </c>
      <c r="AT22" s="35">
        <v>11</v>
      </c>
      <c r="AU22" s="35">
        <v>70</v>
      </c>
      <c r="AV22" s="35">
        <v>14</v>
      </c>
      <c r="AW22" s="35">
        <v>17</v>
      </c>
      <c r="AX22" s="36">
        <v>52</v>
      </c>
      <c r="AY22" s="36">
        <v>105</v>
      </c>
      <c r="AZ22" s="76">
        <f t="shared" ref="AZ22" si="19">SUM(AS22:AY22)</f>
        <v>283</v>
      </c>
      <c r="BA22" s="3">
        <v>4</v>
      </c>
      <c r="BB22" s="35">
        <v>72</v>
      </c>
      <c r="BC22" s="35">
        <v>70</v>
      </c>
      <c r="BD22" s="35">
        <v>72</v>
      </c>
      <c r="BE22" s="35">
        <v>83</v>
      </c>
      <c r="BF22" s="74">
        <v>5</v>
      </c>
      <c r="BG22" s="76">
        <f t="shared" ref="BG22" si="20">SUM(BA22:BF22)</f>
        <v>306</v>
      </c>
      <c r="BH22" s="35">
        <v>14</v>
      </c>
      <c r="BI22" s="35">
        <v>11</v>
      </c>
      <c r="BJ22" s="35">
        <v>70</v>
      </c>
      <c r="BK22" s="35">
        <v>14</v>
      </c>
      <c r="BL22" s="35">
        <v>94</v>
      </c>
      <c r="BM22" s="35">
        <v>11</v>
      </c>
      <c r="BN22" s="35">
        <v>51</v>
      </c>
      <c r="BO22" s="35">
        <v>9</v>
      </c>
      <c r="BP22" s="61">
        <v>61</v>
      </c>
      <c r="BQ22" s="76">
        <f t="shared" si="4"/>
        <v>335</v>
      </c>
      <c r="BR22" s="35">
        <v>14</v>
      </c>
      <c r="BS22" s="35">
        <v>11</v>
      </c>
      <c r="BT22" s="35">
        <v>70</v>
      </c>
      <c r="BU22" s="35">
        <v>14</v>
      </c>
      <c r="BV22" s="35">
        <v>17</v>
      </c>
      <c r="BW22" s="36">
        <v>52</v>
      </c>
      <c r="BX22" s="36">
        <v>105</v>
      </c>
      <c r="BY22" s="76">
        <f t="shared" ref="BY22" si="21">SUM(BR22:BX22)</f>
        <v>283</v>
      </c>
      <c r="BZ22" s="35">
        <v>4</v>
      </c>
      <c r="CA22" s="35">
        <v>72</v>
      </c>
      <c r="CB22" s="35">
        <v>72</v>
      </c>
      <c r="CC22" s="35">
        <v>11</v>
      </c>
      <c r="CD22" s="35">
        <v>70</v>
      </c>
      <c r="CE22" s="35">
        <v>81</v>
      </c>
      <c r="CF22" s="74">
        <v>5</v>
      </c>
      <c r="CG22" s="76">
        <f t="shared" ref="CG22" si="22">SUM(BZ22:CF22)</f>
        <v>315</v>
      </c>
      <c r="CH22" s="35">
        <v>14</v>
      </c>
      <c r="CI22" s="35">
        <v>11</v>
      </c>
      <c r="CJ22" s="35">
        <v>70</v>
      </c>
      <c r="CK22" s="35">
        <v>14</v>
      </c>
      <c r="CL22" s="35">
        <v>51</v>
      </c>
      <c r="CM22" s="36">
        <v>94</v>
      </c>
      <c r="CN22" s="36">
        <v>52</v>
      </c>
      <c r="CO22" s="35">
        <v>9</v>
      </c>
      <c r="CP22" s="61">
        <v>61</v>
      </c>
      <c r="CQ22" s="76">
        <f t="shared" ref="CQ22" si="23">SUM(CH22:CP22)</f>
        <v>376</v>
      </c>
      <c r="CR22" s="35">
        <v>14</v>
      </c>
      <c r="CS22" s="35">
        <v>11</v>
      </c>
      <c r="CT22" s="35">
        <v>70</v>
      </c>
      <c r="CU22" s="35">
        <v>14</v>
      </c>
      <c r="CV22" s="36">
        <v>105</v>
      </c>
      <c r="CW22" s="35">
        <v>17</v>
      </c>
      <c r="CX22" s="76">
        <f t="shared" ref="CX22" si="24">SUM(CR22:CW22)</f>
        <v>231</v>
      </c>
      <c r="CY22" s="102">
        <v>0</v>
      </c>
      <c r="CZ22" s="102">
        <v>0</v>
      </c>
      <c r="DA22" s="102">
        <v>0</v>
      </c>
      <c r="DB22" s="102">
        <f t="shared" ref="DB22" si="25">SUM(CY22:DA22)</f>
        <v>0</v>
      </c>
      <c r="DC22" s="84">
        <f t="shared" si="8"/>
        <v>3692</v>
      </c>
      <c r="DE22" s="60"/>
    </row>
    <row r="23" spans="1:109" ht="14.1" customHeight="1" x14ac:dyDescent="0.2">
      <c r="A23" s="2" t="s">
        <v>55</v>
      </c>
      <c r="B23" s="52"/>
      <c r="C23" s="35">
        <v>4</v>
      </c>
      <c r="D23" s="35">
        <v>72</v>
      </c>
      <c r="E23" s="35">
        <v>70</v>
      </c>
      <c r="F23" s="35">
        <v>72</v>
      </c>
      <c r="G23" s="35">
        <v>83</v>
      </c>
      <c r="H23" s="74">
        <v>5</v>
      </c>
      <c r="I23" s="76">
        <f t="shared" si="9"/>
        <v>306</v>
      </c>
      <c r="J23" s="35">
        <v>0</v>
      </c>
      <c r="K23" s="35">
        <v>2</v>
      </c>
      <c r="L23" s="35">
        <v>70</v>
      </c>
      <c r="M23" s="35">
        <v>14</v>
      </c>
      <c r="N23" s="35">
        <v>11</v>
      </c>
      <c r="O23" s="35">
        <v>94</v>
      </c>
      <c r="P23" s="35">
        <v>51</v>
      </c>
      <c r="Q23" s="35">
        <v>9</v>
      </c>
      <c r="R23" s="61">
        <v>61</v>
      </c>
      <c r="S23" s="76">
        <f t="shared" si="0"/>
        <v>312</v>
      </c>
      <c r="T23" s="35">
        <v>0</v>
      </c>
      <c r="U23" s="35">
        <v>70</v>
      </c>
      <c r="V23" s="35">
        <v>17</v>
      </c>
      <c r="W23" s="36">
        <v>52</v>
      </c>
      <c r="X23" s="36">
        <v>105</v>
      </c>
      <c r="Y23" s="35">
        <v>14</v>
      </c>
      <c r="Z23" s="35">
        <v>2</v>
      </c>
      <c r="AA23" s="76">
        <f t="shared" si="1"/>
        <v>260</v>
      </c>
      <c r="AB23" s="35">
        <v>4</v>
      </c>
      <c r="AC23" s="35">
        <v>10</v>
      </c>
      <c r="AD23" s="35">
        <v>70</v>
      </c>
      <c r="AE23" s="35">
        <v>68</v>
      </c>
      <c r="AF23" s="35">
        <v>72</v>
      </c>
      <c r="AG23" s="74">
        <v>5</v>
      </c>
      <c r="AH23" s="76">
        <f t="shared" si="10"/>
        <v>229</v>
      </c>
      <c r="AI23" s="35">
        <v>0</v>
      </c>
      <c r="AJ23" s="35">
        <v>2</v>
      </c>
      <c r="AK23" s="35">
        <v>70</v>
      </c>
      <c r="AL23" s="36">
        <v>76</v>
      </c>
      <c r="AM23" s="35">
        <v>14</v>
      </c>
      <c r="AN23" s="35">
        <v>5</v>
      </c>
      <c r="AO23" s="35">
        <v>25</v>
      </c>
      <c r="AP23" s="35">
        <v>1</v>
      </c>
      <c r="AQ23" s="3">
        <v>43</v>
      </c>
      <c r="AR23" s="76">
        <f t="shared" si="2"/>
        <v>236</v>
      </c>
      <c r="AS23" s="35">
        <v>0</v>
      </c>
      <c r="AT23" s="35">
        <v>2</v>
      </c>
      <c r="AU23" s="35">
        <v>70</v>
      </c>
      <c r="AV23" s="35">
        <v>14</v>
      </c>
      <c r="AW23" s="35">
        <v>17</v>
      </c>
      <c r="AX23" s="36">
        <v>40</v>
      </c>
      <c r="AY23" s="36">
        <v>87</v>
      </c>
      <c r="AZ23" s="76">
        <f t="shared" si="3"/>
        <v>230</v>
      </c>
      <c r="BA23" s="3">
        <v>4</v>
      </c>
      <c r="BB23" s="35">
        <v>72</v>
      </c>
      <c r="BC23" s="35">
        <v>70</v>
      </c>
      <c r="BD23" s="35">
        <v>72</v>
      </c>
      <c r="BE23" s="35">
        <v>83</v>
      </c>
      <c r="BF23" s="74">
        <v>5</v>
      </c>
      <c r="BG23" s="76">
        <f t="shared" si="11"/>
        <v>306</v>
      </c>
      <c r="BH23" s="35">
        <v>0</v>
      </c>
      <c r="BI23" s="35">
        <v>2</v>
      </c>
      <c r="BJ23" s="35">
        <v>70</v>
      </c>
      <c r="BK23" s="35">
        <v>14</v>
      </c>
      <c r="BL23" s="35">
        <v>94</v>
      </c>
      <c r="BM23" s="35">
        <v>11</v>
      </c>
      <c r="BN23" s="35">
        <v>51</v>
      </c>
      <c r="BO23" s="35">
        <v>9</v>
      </c>
      <c r="BP23" s="61">
        <v>61</v>
      </c>
      <c r="BQ23" s="76">
        <f t="shared" si="4"/>
        <v>312</v>
      </c>
      <c r="BR23" s="35">
        <v>0</v>
      </c>
      <c r="BS23" s="35">
        <v>2</v>
      </c>
      <c r="BT23" s="35">
        <v>70</v>
      </c>
      <c r="BU23" s="35">
        <v>14</v>
      </c>
      <c r="BV23" s="35">
        <v>17</v>
      </c>
      <c r="BW23" s="36">
        <v>52</v>
      </c>
      <c r="BX23" s="36">
        <v>105</v>
      </c>
      <c r="BY23" s="76">
        <f t="shared" si="5"/>
        <v>260</v>
      </c>
      <c r="BZ23" s="35">
        <v>4</v>
      </c>
      <c r="CA23" s="35">
        <v>10</v>
      </c>
      <c r="CB23" s="35">
        <v>68</v>
      </c>
      <c r="CC23" s="35">
        <v>5</v>
      </c>
      <c r="CD23" s="35">
        <v>70</v>
      </c>
      <c r="CE23" s="35">
        <v>72</v>
      </c>
      <c r="CF23" s="74">
        <v>5</v>
      </c>
      <c r="CG23" s="76">
        <f t="shared" si="12"/>
        <v>234</v>
      </c>
      <c r="CH23" s="35">
        <v>0</v>
      </c>
      <c r="CI23" s="35">
        <v>2</v>
      </c>
      <c r="CJ23" s="35">
        <v>70</v>
      </c>
      <c r="CK23" s="35">
        <v>14</v>
      </c>
      <c r="CL23" s="35">
        <v>25</v>
      </c>
      <c r="CM23" s="36">
        <v>76</v>
      </c>
      <c r="CN23" s="36">
        <v>40</v>
      </c>
      <c r="CO23" s="35">
        <v>1</v>
      </c>
      <c r="CP23" s="61">
        <v>43</v>
      </c>
      <c r="CQ23" s="76">
        <f t="shared" si="6"/>
        <v>271</v>
      </c>
      <c r="CR23" s="35">
        <v>0</v>
      </c>
      <c r="CS23" s="35">
        <v>2</v>
      </c>
      <c r="CT23" s="35">
        <v>70</v>
      </c>
      <c r="CU23" s="35">
        <v>14</v>
      </c>
      <c r="CV23" s="36">
        <v>87</v>
      </c>
      <c r="CW23" s="35">
        <v>17</v>
      </c>
      <c r="CX23" s="76">
        <f t="shared" si="7"/>
        <v>190</v>
      </c>
      <c r="CY23" s="102">
        <v>0</v>
      </c>
      <c r="CZ23" s="102">
        <v>0</v>
      </c>
      <c r="DA23" s="102">
        <v>0</v>
      </c>
      <c r="DB23" s="102">
        <f t="shared" si="14"/>
        <v>0</v>
      </c>
      <c r="DC23" s="84">
        <f t="shared" si="8"/>
        <v>3146</v>
      </c>
      <c r="DE23" s="60"/>
    </row>
    <row r="24" spans="1:109" ht="14.1" customHeight="1" x14ac:dyDescent="0.2">
      <c r="A24" s="2" t="s">
        <v>56</v>
      </c>
      <c r="B24" s="52"/>
      <c r="C24" s="35">
        <v>4</v>
      </c>
      <c r="D24" s="35">
        <v>72</v>
      </c>
      <c r="E24" s="35">
        <v>70</v>
      </c>
      <c r="F24" s="35">
        <v>72</v>
      </c>
      <c r="G24" s="35">
        <v>83</v>
      </c>
      <c r="H24" s="74">
        <v>5</v>
      </c>
      <c r="I24" s="76">
        <f t="shared" si="9"/>
        <v>306</v>
      </c>
      <c r="J24" s="35">
        <v>14</v>
      </c>
      <c r="K24" s="35">
        <v>11</v>
      </c>
      <c r="L24" s="35">
        <v>70</v>
      </c>
      <c r="M24" s="35">
        <v>0</v>
      </c>
      <c r="N24" s="35">
        <v>11</v>
      </c>
      <c r="O24" s="35">
        <v>94</v>
      </c>
      <c r="P24" s="35">
        <v>51</v>
      </c>
      <c r="Q24" s="35">
        <v>9</v>
      </c>
      <c r="R24" s="61">
        <v>61</v>
      </c>
      <c r="S24" s="76">
        <f t="shared" si="0"/>
        <v>321</v>
      </c>
      <c r="T24" s="35">
        <v>14</v>
      </c>
      <c r="U24" s="35">
        <v>70</v>
      </c>
      <c r="V24" s="35">
        <v>17</v>
      </c>
      <c r="W24" s="36">
        <v>52</v>
      </c>
      <c r="X24" s="36">
        <v>105</v>
      </c>
      <c r="Y24" s="35">
        <v>0</v>
      </c>
      <c r="Z24" s="35">
        <v>11</v>
      </c>
      <c r="AA24" s="76">
        <f t="shared" si="1"/>
        <v>269</v>
      </c>
      <c r="AB24" s="35">
        <v>4</v>
      </c>
      <c r="AC24" s="35">
        <v>72</v>
      </c>
      <c r="AD24" s="35">
        <v>70</v>
      </c>
      <c r="AE24" s="35">
        <v>72</v>
      </c>
      <c r="AF24" s="35">
        <v>81</v>
      </c>
      <c r="AG24" s="74">
        <v>5</v>
      </c>
      <c r="AH24" s="76">
        <f t="shared" si="10"/>
        <v>304</v>
      </c>
      <c r="AI24" s="35">
        <v>14</v>
      </c>
      <c r="AJ24" s="35">
        <v>11</v>
      </c>
      <c r="AK24" s="35">
        <v>70</v>
      </c>
      <c r="AL24" s="36">
        <v>94</v>
      </c>
      <c r="AM24" s="35">
        <v>0</v>
      </c>
      <c r="AN24" s="35">
        <v>11</v>
      </c>
      <c r="AO24" s="35">
        <v>51</v>
      </c>
      <c r="AP24" s="35">
        <v>9</v>
      </c>
      <c r="AQ24" s="3">
        <v>61</v>
      </c>
      <c r="AR24" s="76">
        <f t="shared" si="2"/>
        <v>321</v>
      </c>
      <c r="AS24" s="35">
        <v>14</v>
      </c>
      <c r="AT24" s="35">
        <v>11</v>
      </c>
      <c r="AU24" s="35">
        <v>70</v>
      </c>
      <c r="AV24" s="35">
        <v>0</v>
      </c>
      <c r="AW24" s="35">
        <v>17</v>
      </c>
      <c r="AX24" s="36">
        <v>52</v>
      </c>
      <c r="AY24" s="36">
        <v>105</v>
      </c>
      <c r="AZ24" s="76">
        <f t="shared" si="3"/>
        <v>269</v>
      </c>
      <c r="BA24" s="3">
        <v>4</v>
      </c>
      <c r="BB24" s="35">
        <v>72</v>
      </c>
      <c r="BC24" s="35">
        <v>70</v>
      </c>
      <c r="BD24" s="35">
        <v>72</v>
      </c>
      <c r="BE24" s="35">
        <v>83</v>
      </c>
      <c r="BF24" s="74">
        <v>5</v>
      </c>
      <c r="BG24" s="76">
        <f t="shared" si="11"/>
        <v>306</v>
      </c>
      <c r="BH24" s="35">
        <v>14</v>
      </c>
      <c r="BI24" s="35">
        <v>11</v>
      </c>
      <c r="BJ24" s="35">
        <v>70</v>
      </c>
      <c r="BK24" s="35">
        <v>0</v>
      </c>
      <c r="BL24" s="35">
        <v>94</v>
      </c>
      <c r="BM24" s="35">
        <v>11</v>
      </c>
      <c r="BN24" s="35">
        <v>51</v>
      </c>
      <c r="BO24" s="35">
        <v>9</v>
      </c>
      <c r="BP24" s="61">
        <v>61</v>
      </c>
      <c r="BQ24" s="76">
        <f t="shared" si="4"/>
        <v>321</v>
      </c>
      <c r="BR24" s="35">
        <v>14</v>
      </c>
      <c r="BS24" s="35">
        <v>11</v>
      </c>
      <c r="BT24" s="35">
        <v>70</v>
      </c>
      <c r="BU24" s="35">
        <v>0</v>
      </c>
      <c r="BV24" s="35">
        <v>17</v>
      </c>
      <c r="BW24" s="36">
        <v>52</v>
      </c>
      <c r="BX24" s="36">
        <v>105</v>
      </c>
      <c r="BY24" s="76">
        <f t="shared" si="5"/>
        <v>269</v>
      </c>
      <c r="BZ24" s="35">
        <v>4</v>
      </c>
      <c r="CA24" s="35">
        <v>72</v>
      </c>
      <c r="CB24" s="35">
        <v>72</v>
      </c>
      <c r="CC24" s="35">
        <v>11</v>
      </c>
      <c r="CD24" s="35">
        <v>70</v>
      </c>
      <c r="CE24" s="35">
        <v>81</v>
      </c>
      <c r="CF24" s="74">
        <v>5</v>
      </c>
      <c r="CG24" s="76">
        <f t="shared" si="12"/>
        <v>315</v>
      </c>
      <c r="CH24" s="35">
        <v>14</v>
      </c>
      <c r="CI24" s="35">
        <v>11</v>
      </c>
      <c r="CJ24" s="35">
        <v>70</v>
      </c>
      <c r="CK24" s="35">
        <v>0</v>
      </c>
      <c r="CL24" s="35">
        <v>51</v>
      </c>
      <c r="CM24" s="36">
        <v>94</v>
      </c>
      <c r="CN24" s="36">
        <v>52</v>
      </c>
      <c r="CO24" s="35">
        <v>9</v>
      </c>
      <c r="CP24" s="61">
        <v>61</v>
      </c>
      <c r="CQ24" s="76">
        <f t="shared" si="6"/>
        <v>362</v>
      </c>
      <c r="CR24" s="35">
        <v>14</v>
      </c>
      <c r="CS24" s="35">
        <v>11</v>
      </c>
      <c r="CT24" s="35">
        <v>70</v>
      </c>
      <c r="CU24" s="35">
        <v>0</v>
      </c>
      <c r="CV24" s="36">
        <v>105</v>
      </c>
      <c r="CW24" s="35">
        <v>17</v>
      </c>
      <c r="CX24" s="76">
        <f t="shared" si="7"/>
        <v>217</v>
      </c>
      <c r="CY24" s="102">
        <v>0</v>
      </c>
      <c r="CZ24" s="102">
        <v>0</v>
      </c>
      <c r="DA24" s="102">
        <v>0</v>
      </c>
      <c r="DB24" s="102">
        <f t="shared" si="14"/>
        <v>0</v>
      </c>
      <c r="DC24" s="84">
        <f t="shared" si="8"/>
        <v>3580</v>
      </c>
      <c r="DE24" s="60"/>
    </row>
    <row r="25" spans="1:109" ht="14.1" customHeight="1" x14ac:dyDescent="0.2">
      <c r="A25" s="2" t="s">
        <v>57</v>
      </c>
      <c r="B25" s="52"/>
      <c r="C25" s="35">
        <v>4</v>
      </c>
      <c r="D25" s="35">
        <v>72</v>
      </c>
      <c r="E25" s="35">
        <v>70</v>
      </c>
      <c r="F25" s="35">
        <v>72</v>
      </c>
      <c r="G25" s="35">
        <v>83</v>
      </c>
      <c r="H25" s="74">
        <v>5</v>
      </c>
      <c r="I25" s="76">
        <f t="shared" si="9"/>
        <v>306</v>
      </c>
      <c r="J25" s="35">
        <v>14</v>
      </c>
      <c r="K25" s="35">
        <v>11</v>
      </c>
      <c r="L25" s="35">
        <v>70</v>
      </c>
      <c r="M25" s="35">
        <v>0</v>
      </c>
      <c r="N25" s="35">
        <v>11</v>
      </c>
      <c r="O25" s="35">
        <v>94</v>
      </c>
      <c r="P25" s="35">
        <v>51</v>
      </c>
      <c r="Q25" s="35">
        <v>9</v>
      </c>
      <c r="R25" s="61">
        <v>61</v>
      </c>
      <c r="S25" s="76">
        <f t="shared" si="0"/>
        <v>321</v>
      </c>
      <c r="T25" s="35">
        <v>14</v>
      </c>
      <c r="U25" s="35">
        <v>70</v>
      </c>
      <c r="V25" s="35">
        <v>17</v>
      </c>
      <c r="W25" s="36">
        <v>52</v>
      </c>
      <c r="X25" s="36">
        <v>105</v>
      </c>
      <c r="Y25" s="35">
        <v>0</v>
      </c>
      <c r="Z25" s="35">
        <v>11</v>
      </c>
      <c r="AA25" s="76">
        <f t="shared" si="1"/>
        <v>269</v>
      </c>
      <c r="AB25" s="35">
        <v>4</v>
      </c>
      <c r="AC25" s="35">
        <v>72</v>
      </c>
      <c r="AD25" s="35">
        <v>70</v>
      </c>
      <c r="AE25" s="35">
        <v>72</v>
      </c>
      <c r="AF25" s="35">
        <v>81</v>
      </c>
      <c r="AG25" s="74">
        <v>5</v>
      </c>
      <c r="AH25" s="76">
        <f t="shared" si="10"/>
        <v>304</v>
      </c>
      <c r="AI25" s="35">
        <v>14</v>
      </c>
      <c r="AJ25" s="35">
        <v>11</v>
      </c>
      <c r="AK25" s="35">
        <v>70</v>
      </c>
      <c r="AL25" s="36">
        <v>94</v>
      </c>
      <c r="AM25" s="35">
        <v>0</v>
      </c>
      <c r="AN25" s="35">
        <v>11</v>
      </c>
      <c r="AO25" s="35">
        <v>51</v>
      </c>
      <c r="AP25" s="35">
        <v>9</v>
      </c>
      <c r="AQ25" s="3">
        <v>61</v>
      </c>
      <c r="AR25" s="76">
        <f t="shared" si="2"/>
        <v>321</v>
      </c>
      <c r="AS25" s="35">
        <v>14</v>
      </c>
      <c r="AT25" s="35">
        <v>11</v>
      </c>
      <c r="AU25" s="35">
        <v>70</v>
      </c>
      <c r="AV25" s="35">
        <v>0</v>
      </c>
      <c r="AW25" s="35">
        <v>17</v>
      </c>
      <c r="AX25" s="36">
        <v>52</v>
      </c>
      <c r="AY25" s="36">
        <v>105</v>
      </c>
      <c r="AZ25" s="76">
        <f t="shared" si="3"/>
        <v>269</v>
      </c>
      <c r="BA25" s="3">
        <v>4</v>
      </c>
      <c r="BB25" s="35">
        <v>72</v>
      </c>
      <c r="BC25" s="35">
        <v>70</v>
      </c>
      <c r="BD25" s="35">
        <v>72</v>
      </c>
      <c r="BE25" s="35">
        <v>83</v>
      </c>
      <c r="BF25" s="74">
        <v>5</v>
      </c>
      <c r="BG25" s="76">
        <f t="shared" si="11"/>
        <v>306</v>
      </c>
      <c r="BH25" s="35">
        <v>14</v>
      </c>
      <c r="BI25" s="35">
        <v>11</v>
      </c>
      <c r="BJ25" s="35">
        <v>70</v>
      </c>
      <c r="BK25" s="35">
        <v>0</v>
      </c>
      <c r="BL25" s="35">
        <v>94</v>
      </c>
      <c r="BM25" s="35">
        <v>11</v>
      </c>
      <c r="BN25" s="35">
        <v>51</v>
      </c>
      <c r="BO25" s="35">
        <v>9</v>
      </c>
      <c r="BP25" s="61">
        <v>61</v>
      </c>
      <c r="BQ25" s="76">
        <f t="shared" si="4"/>
        <v>321</v>
      </c>
      <c r="BR25" s="35">
        <v>14</v>
      </c>
      <c r="BS25" s="35">
        <v>11</v>
      </c>
      <c r="BT25" s="35">
        <v>70</v>
      </c>
      <c r="BU25" s="35">
        <v>0</v>
      </c>
      <c r="BV25" s="35">
        <v>17</v>
      </c>
      <c r="BW25" s="36">
        <v>52</v>
      </c>
      <c r="BX25" s="36">
        <v>105</v>
      </c>
      <c r="BY25" s="76">
        <f t="shared" si="5"/>
        <v>269</v>
      </c>
      <c r="BZ25" s="35">
        <v>4</v>
      </c>
      <c r="CA25" s="35">
        <v>72</v>
      </c>
      <c r="CB25" s="35">
        <v>72</v>
      </c>
      <c r="CC25" s="35">
        <v>11</v>
      </c>
      <c r="CD25" s="35">
        <v>70</v>
      </c>
      <c r="CE25" s="35">
        <v>81</v>
      </c>
      <c r="CF25" s="74">
        <v>5</v>
      </c>
      <c r="CG25" s="76">
        <f t="shared" si="12"/>
        <v>315</v>
      </c>
      <c r="CH25" s="35">
        <v>14</v>
      </c>
      <c r="CI25" s="35">
        <v>11</v>
      </c>
      <c r="CJ25" s="35">
        <v>70</v>
      </c>
      <c r="CK25" s="35">
        <v>0</v>
      </c>
      <c r="CL25" s="35">
        <v>51</v>
      </c>
      <c r="CM25" s="36">
        <v>94</v>
      </c>
      <c r="CN25" s="36">
        <v>52</v>
      </c>
      <c r="CO25" s="35">
        <v>9</v>
      </c>
      <c r="CP25" s="61">
        <v>61</v>
      </c>
      <c r="CQ25" s="76">
        <f t="shared" si="6"/>
        <v>362</v>
      </c>
      <c r="CR25" s="35">
        <v>14</v>
      </c>
      <c r="CS25" s="35">
        <v>11</v>
      </c>
      <c r="CT25" s="35">
        <v>70</v>
      </c>
      <c r="CU25" s="35">
        <v>0</v>
      </c>
      <c r="CV25" s="36">
        <v>105</v>
      </c>
      <c r="CW25" s="35">
        <v>17</v>
      </c>
      <c r="CX25" s="76">
        <f t="shared" si="7"/>
        <v>217</v>
      </c>
      <c r="CY25" s="102">
        <v>0</v>
      </c>
      <c r="CZ25" s="102">
        <v>0</v>
      </c>
      <c r="DA25" s="102">
        <v>0</v>
      </c>
      <c r="DB25" s="102">
        <f t="shared" si="14"/>
        <v>0</v>
      </c>
      <c r="DC25" s="84">
        <f t="shared" si="8"/>
        <v>3580</v>
      </c>
      <c r="DE25" s="60"/>
    </row>
    <row r="26" spans="1:109" ht="14.1" customHeight="1" x14ac:dyDescent="0.2">
      <c r="A26" s="11" t="s">
        <v>58</v>
      </c>
      <c r="B26" s="52"/>
      <c r="C26" s="35">
        <v>4</v>
      </c>
      <c r="D26" s="35">
        <v>72</v>
      </c>
      <c r="E26" s="35">
        <v>70</v>
      </c>
      <c r="F26" s="35">
        <v>72</v>
      </c>
      <c r="G26" s="35">
        <v>83</v>
      </c>
      <c r="H26" s="74">
        <v>5</v>
      </c>
      <c r="I26" s="76">
        <f t="shared" si="9"/>
        <v>306</v>
      </c>
      <c r="J26" s="35">
        <v>0</v>
      </c>
      <c r="K26" s="35">
        <v>2</v>
      </c>
      <c r="L26" s="35">
        <v>68</v>
      </c>
      <c r="M26" s="35">
        <v>0</v>
      </c>
      <c r="N26" s="35">
        <v>11</v>
      </c>
      <c r="O26" s="35">
        <v>73</v>
      </c>
      <c r="P26" s="35">
        <v>51</v>
      </c>
      <c r="Q26" s="35">
        <v>9</v>
      </c>
      <c r="R26" s="61">
        <v>58</v>
      </c>
      <c r="S26" s="76">
        <f t="shared" si="0"/>
        <v>272</v>
      </c>
      <c r="T26" s="35">
        <v>0</v>
      </c>
      <c r="U26" s="35">
        <v>68</v>
      </c>
      <c r="V26" s="35">
        <v>17</v>
      </c>
      <c r="W26" s="36">
        <v>44</v>
      </c>
      <c r="X26" s="36">
        <v>91</v>
      </c>
      <c r="Y26" s="35">
        <v>0</v>
      </c>
      <c r="Z26" s="35">
        <v>2</v>
      </c>
      <c r="AA26" s="76">
        <f t="shared" si="1"/>
        <v>222</v>
      </c>
      <c r="AB26" s="35">
        <v>4</v>
      </c>
      <c r="AC26" s="35">
        <v>0</v>
      </c>
      <c r="AD26" s="35">
        <v>70</v>
      </c>
      <c r="AE26" s="35">
        <v>0</v>
      </c>
      <c r="AF26" s="35">
        <v>25</v>
      </c>
      <c r="AG26" s="74">
        <v>5</v>
      </c>
      <c r="AH26" s="76">
        <f t="shared" si="10"/>
        <v>104</v>
      </c>
      <c r="AI26" s="35">
        <v>0</v>
      </c>
      <c r="AJ26" s="35">
        <v>2</v>
      </c>
      <c r="AK26" s="35">
        <v>68</v>
      </c>
      <c r="AL26" s="36">
        <v>18</v>
      </c>
      <c r="AM26" s="35">
        <v>0</v>
      </c>
      <c r="AN26" s="35">
        <v>0</v>
      </c>
      <c r="AO26" s="35">
        <v>0</v>
      </c>
      <c r="AP26" s="35">
        <v>0</v>
      </c>
      <c r="AQ26" s="3">
        <v>10</v>
      </c>
      <c r="AR26" s="76">
        <f t="shared" si="2"/>
        <v>98</v>
      </c>
      <c r="AS26" s="35">
        <v>0</v>
      </c>
      <c r="AT26" s="35">
        <v>2</v>
      </c>
      <c r="AU26" s="35">
        <v>68</v>
      </c>
      <c r="AV26" s="35">
        <v>0</v>
      </c>
      <c r="AW26" s="35">
        <v>17</v>
      </c>
      <c r="AX26" s="36">
        <v>0</v>
      </c>
      <c r="AY26" s="36">
        <v>21</v>
      </c>
      <c r="AZ26" s="76">
        <f t="shared" si="3"/>
        <v>108</v>
      </c>
      <c r="BA26" s="3">
        <v>4</v>
      </c>
      <c r="BB26" s="35">
        <v>72</v>
      </c>
      <c r="BC26" s="35">
        <v>70</v>
      </c>
      <c r="BD26" s="35">
        <v>72</v>
      </c>
      <c r="BE26" s="35">
        <v>83</v>
      </c>
      <c r="BF26" s="74">
        <v>5</v>
      </c>
      <c r="BG26" s="76">
        <f t="shared" si="11"/>
        <v>306</v>
      </c>
      <c r="BH26" s="35">
        <v>0</v>
      </c>
      <c r="BI26" s="35">
        <v>2</v>
      </c>
      <c r="BJ26" s="35">
        <v>68</v>
      </c>
      <c r="BK26" s="35">
        <v>0</v>
      </c>
      <c r="BL26" s="35">
        <v>73</v>
      </c>
      <c r="BM26" s="35">
        <v>11</v>
      </c>
      <c r="BN26" s="35">
        <v>51</v>
      </c>
      <c r="BO26" s="35">
        <v>9</v>
      </c>
      <c r="BP26" s="61">
        <v>58</v>
      </c>
      <c r="BQ26" s="76">
        <f t="shared" si="4"/>
        <v>272</v>
      </c>
      <c r="BR26" s="35">
        <v>0</v>
      </c>
      <c r="BS26" s="35">
        <v>2</v>
      </c>
      <c r="BT26" s="35">
        <v>68</v>
      </c>
      <c r="BU26" s="35">
        <v>0</v>
      </c>
      <c r="BV26" s="35">
        <v>17</v>
      </c>
      <c r="BW26" s="36">
        <v>44</v>
      </c>
      <c r="BX26" s="36">
        <v>91</v>
      </c>
      <c r="BY26" s="76">
        <f t="shared" si="5"/>
        <v>222</v>
      </c>
      <c r="BZ26" s="35">
        <v>4</v>
      </c>
      <c r="CA26" s="35">
        <v>0</v>
      </c>
      <c r="CB26" s="35">
        <v>0</v>
      </c>
      <c r="CC26" s="35">
        <v>0</v>
      </c>
      <c r="CD26" s="35">
        <v>70</v>
      </c>
      <c r="CE26" s="35">
        <v>25</v>
      </c>
      <c r="CF26" s="74">
        <v>5</v>
      </c>
      <c r="CG26" s="76">
        <f t="shared" si="12"/>
        <v>104</v>
      </c>
      <c r="CH26" s="35">
        <v>0</v>
      </c>
      <c r="CI26" s="35">
        <v>2</v>
      </c>
      <c r="CJ26" s="35">
        <v>68</v>
      </c>
      <c r="CK26" s="35">
        <v>0</v>
      </c>
      <c r="CL26" s="35">
        <v>0</v>
      </c>
      <c r="CM26" s="36">
        <v>18</v>
      </c>
      <c r="CN26" s="36">
        <v>0</v>
      </c>
      <c r="CO26" s="35">
        <v>0</v>
      </c>
      <c r="CP26" s="61">
        <v>10</v>
      </c>
      <c r="CQ26" s="76">
        <f t="shared" si="6"/>
        <v>98</v>
      </c>
      <c r="CR26" s="35">
        <v>0</v>
      </c>
      <c r="CS26" s="35">
        <v>2</v>
      </c>
      <c r="CT26" s="35">
        <v>68</v>
      </c>
      <c r="CU26" s="35">
        <v>0</v>
      </c>
      <c r="CV26" s="36">
        <v>21</v>
      </c>
      <c r="CW26" s="35">
        <v>17</v>
      </c>
      <c r="CX26" s="76">
        <f t="shared" si="7"/>
        <v>108</v>
      </c>
      <c r="CY26" s="102">
        <v>0</v>
      </c>
      <c r="CZ26" s="102">
        <v>0</v>
      </c>
      <c r="DA26" s="102">
        <v>0</v>
      </c>
      <c r="DB26" s="102">
        <f t="shared" si="14"/>
        <v>0</v>
      </c>
      <c r="DC26" s="84">
        <f t="shared" si="8"/>
        <v>2220</v>
      </c>
      <c r="DE26" s="60"/>
    </row>
    <row r="27" spans="1:109" ht="14.1" customHeight="1" x14ac:dyDescent="0.2">
      <c r="A27" s="2" t="s">
        <v>59</v>
      </c>
      <c r="B27" s="52"/>
      <c r="C27" s="35">
        <v>4</v>
      </c>
      <c r="D27" s="35">
        <v>72</v>
      </c>
      <c r="E27" s="35">
        <v>70</v>
      </c>
      <c r="F27" s="35">
        <v>72</v>
      </c>
      <c r="G27" s="35">
        <v>83</v>
      </c>
      <c r="H27" s="74">
        <v>5</v>
      </c>
      <c r="I27" s="76">
        <f t="shared" si="9"/>
        <v>306</v>
      </c>
      <c r="J27" s="35">
        <v>0</v>
      </c>
      <c r="K27" s="35">
        <v>11</v>
      </c>
      <c r="L27" s="35">
        <v>70</v>
      </c>
      <c r="M27" s="35">
        <v>0</v>
      </c>
      <c r="N27" s="35">
        <v>11</v>
      </c>
      <c r="O27" s="35">
        <v>73</v>
      </c>
      <c r="P27" s="35">
        <v>51</v>
      </c>
      <c r="Q27" s="35">
        <v>9</v>
      </c>
      <c r="R27" s="61">
        <v>58</v>
      </c>
      <c r="S27" s="76">
        <f t="shared" si="0"/>
        <v>283</v>
      </c>
      <c r="T27" s="35">
        <v>0</v>
      </c>
      <c r="U27" s="35">
        <v>70</v>
      </c>
      <c r="V27" s="35">
        <v>17</v>
      </c>
      <c r="W27" s="36">
        <v>44</v>
      </c>
      <c r="X27" s="36">
        <v>91</v>
      </c>
      <c r="Y27" s="35">
        <v>0</v>
      </c>
      <c r="Z27" s="35">
        <v>11</v>
      </c>
      <c r="AA27" s="76">
        <f t="shared" si="1"/>
        <v>233</v>
      </c>
      <c r="AB27" s="35">
        <v>4</v>
      </c>
      <c r="AC27" s="35">
        <v>26</v>
      </c>
      <c r="AD27" s="35">
        <v>70</v>
      </c>
      <c r="AE27" s="35">
        <v>44</v>
      </c>
      <c r="AF27" s="35">
        <v>76</v>
      </c>
      <c r="AG27" s="74">
        <v>5</v>
      </c>
      <c r="AH27" s="76">
        <f t="shared" si="10"/>
        <v>225</v>
      </c>
      <c r="AI27" s="35">
        <v>0</v>
      </c>
      <c r="AJ27" s="35">
        <v>11</v>
      </c>
      <c r="AK27" s="35">
        <v>70</v>
      </c>
      <c r="AL27" s="36">
        <v>50</v>
      </c>
      <c r="AM27" s="35">
        <v>0</v>
      </c>
      <c r="AN27" s="35">
        <v>11</v>
      </c>
      <c r="AO27" s="35">
        <v>40</v>
      </c>
      <c r="AP27" s="35">
        <v>1</v>
      </c>
      <c r="AQ27" s="3">
        <v>58</v>
      </c>
      <c r="AR27" s="76">
        <f t="shared" si="2"/>
        <v>241</v>
      </c>
      <c r="AS27" s="35">
        <v>0</v>
      </c>
      <c r="AT27" s="35">
        <v>11</v>
      </c>
      <c r="AU27" s="35">
        <v>70</v>
      </c>
      <c r="AV27" s="35">
        <v>0</v>
      </c>
      <c r="AW27" s="35">
        <v>17</v>
      </c>
      <c r="AX27" s="36">
        <v>28</v>
      </c>
      <c r="AY27" s="36">
        <v>86</v>
      </c>
      <c r="AZ27" s="76">
        <f t="shared" si="3"/>
        <v>212</v>
      </c>
      <c r="BA27" s="3">
        <v>4</v>
      </c>
      <c r="BB27" s="35">
        <v>72</v>
      </c>
      <c r="BC27" s="35">
        <v>70</v>
      </c>
      <c r="BD27" s="35">
        <v>72</v>
      </c>
      <c r="BE27" s="35">
        <v>83</v>
      </c>
      <c r="BF27" s="74">
        <v>5</v>
      </c>
      <c r="BG27" s="76">
        <f t="shared" si="11"/>
        <v>306</v>
      </c>
      <c r="BH27" s="35">
        <v>0</v>
      </c>
      <c r="BI27" s="35">
        <v>11</v>
      </c>
      <c r="BJ27" s="35">
        <v>70</v>
      </c>
      <c r="BK27" s="35">
        <v>0</v>
      </c>
      <c r="BL27" s="35">
        <v>73</v>
      </c>
      <c r="BM27" s="35">
        <v>11</v>
      </c>
      <c r="BN27" s="35">
        <v>51</v>
      </c>
      <c r="BO27" s="35">
        <v>9</v>
      </c>
      <c r="BP27" s="61">
        <v>58</v>
      </c>
      <c r="BQ27" s="76">
        <f t="shared" si="4"/>
        <v>283</v>
      </c>
      <c r="BR27" s="35">
        <v>0</v>
      </c>
      <c r="BS27" s="35">
        <v>11</v>
      </c>
      <c r="BT27" s="35">
        <v>70</v>
      </c>
      <c r="BU27" s="35">
        <v>0</v>
      </c>
      <c r="BV27" s="35">
        <v>17</v>
      </c>
      <c r="BW27" s="36">
        <v>44</v>
      </c>
      <c r="BX27" s="36">
        <v>91</v>
      </c>
      <c r="BY27" s="76">
        <f t="shared" si="5"/>
        <v>233</v>
      </c>
      <c r="BZ27" s="35">
        <v>4</v>
      </c>
      <c r="CA27" s="35">
        <v>26</v>
      </c>
      <c r="CB27" s="35">
        <v>44</v>
      </c>
      <c r="CC27" s="35">
        <v>11</v>
      </c>
      <c r="CD27" s="35">
        <v>70</v>
      </c>
      <c r="CE27" s="35">
        <v>76</v>
      </c>
      <c r="CF27" s="74">
        <v>5</v>
      </c>
      <c r="CG27" s="76">
        <f t="shared" si="12"/>
        <v>236</v>
      </c>
      <c r="CH27" s="35">
        <v>0</v>
      </c>
      <c r="CI27" s="35">
        <v>11</v>
      </c>
      <c r="CJ27" s="35">
        <v>70</v>
      </c>
      <c r="CK27" s="35">
        <v>0</v>
      </c>
      <c r="CL27" s="35">
        <v>40</v>
      </c>
      <c r="CM27" s="36">
        <v>50</v>
      </c>
      <c r="CN27" s="36">
        <v>28</v>
      </c>
      <c r="CO27" s="35">
        <v>1</v>
      </c>
      <c r="CP27" s="61">
        <v>58</v>
      </c>
      <c r="CQ27" s="76">
        <f t="shared" si="6"/>
        <v>258</v>
      </c>
      <c r="CR27" s="35">
        <v>0</v>
      </c>
      <c r="CS27" s="35">
        <v>11</v>
      </c>
      <c r="CT27" s="35">
        <v>70</v>
      </c>
      <c r="CU27" s="35">
        <v>0</v>
      </c>
      <c r="CV27" s="36">
        <v>86</v>
      </c>
      <c r="CW27" s="35">
        <v>17</v>
      </c>
      <c r="CX27" s="76">
        <f t="shared" si="7"/>
        <v>184</v>
      </c>
      <c r="CY27" s="102">
        <v>432</v>
      </c>
      <c r="CZ27" s="102">
        <v>48</v>
      </c>
      <c r="DA27" s="102">
        <v>144</v>
      </c>
      <c r="DB27" s="102">
        <f t="shared" si="14"/>
        <v>624</v>
      </c>
      <c r="DC27" s="84">
        <f t="shared" si="8"/>
        <v>3624</v>
      </c>
      <c r="DE27" s="60"/>
    </row>
    <row r="28" spans="1:109" ht="14.1" customHeight="1" x14ac:dyDescent="0.2">
      <c r="A28" s="2" t="s">
        <v>60</v>
      </c>
      <c r="B28" s="52"/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74">
        <v>0</v>
      </c>
      <c r="I28" s="76">
        <f t="shared" si="9"/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61">
        <v>0</v>
      </c>
      <c r="S28" s="76">
        <f t="shared" si="0"/>
        <v>0</v>
      </c>
      <c r="T28" s="35">
        <v>0</v>
      </c>
      <c r="U28" s="35">
        <v>0</v>
      </c>
      <c r="V28" s="35">
        <v>0</v>
      </c>
      <c r="W28" s="36">
        <v>0</v>
      </c>
      <c r="X28" s="36">
        <v>0</v>
      </c>
      <c r="Y28" s="35">
        <v>0</v>
      </c>
      <c r="Z28" s="35">
        <v>0</v>
      </c>
      <c r="AA28" s="76">
        <f t="shared" si="1"/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74">
        <v>0</v>
      </c>
      <c r="AH28" s="76">
        <f t="shared" si="10"/>
        <v>0</v>
      </c>
      <c r="AI28" s="35">
        <v>0</v>
      </c>
      <c r="AJ28" s="35">
        <v>0</v>
      </c>
      <c r="AK28" s="35">
        <v>0</v>
      </c>
      <c r="AL28" s="36">
        <v>0</v>
      </c>
      <c r="AM28" s="35">
        <v>0</v>
      </c>
      <c r="AN28" s="35">
        <v>0</v>
      </c>
      <c r="AO28" s="35">
        <v>0</v>
      </c>
      <c r="AP28" s="35">
        <v>0</v>
      </c>
      <c r="AQ28" s="3">
        <v>0</v>
      </c>
      <c r="AR28" s="76">
        <f t="shared" si="2"/>
        <v>0</v>
      </c>
      <c r="AS28" s="35">
        <v>0</v>
      </c>
      <c r="AT28" s="35">
        <v>0</v>
      </c>
      <c r="AU28" s="35">
        <v>0</v>
      </c>
      <c r="AV28" s="35">
        <v>0</v>
      </c>
      <c r="AW28" s="35">
        <v>0</v>
      </c>
      <c r="AX28" s="36">
        <v>0</v>
      </c>
      <c r="AY28" s="36">
        <v>0</v>
      </c>
      <c r="AZ28" s="76">
        <f t="shared" si="3"/>
        <v>0</v>
      </c>
      <c r="BA28" s="3">
        <v>0</v>
      </c>
      <c r="BB28" s="35">
        <v>0</v>
      </c>
      <c r="BC28" s="35">
        <v>0</v>
      </c>
      <c r="BD28" s="35">
        <v>0</v>
      </c>
      <c r="BE28" s="35">
        <v>0</v>
      </c>
      <c r="BF28" s="74">
        <v>0</v>
      </c>
      <c r="BG28" s="76">
        <f t="shared" si="11"/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61">
        <v>0</v>
      </c>
      <c r="BQ28" s="76">
        <f t="shared" si="4"/>
        <v>0</v>
      </c>
      <c r="BR28" s="35">
        <v>0</v>
      </c>
      <c r="BS28" s="35">
        <v>0</v>
      </c>
      <c r="BT28" s="35">
        <v>0</v>
      </c>
      <c r="BU28" s="35">
        <v>0</v>
      </c>
      <c r="BV28" s="35">
        <v>0</v>
      </c>
      <c r="BW28" s="36">
        <v>0</v>
      </c>
      <c r="BX28" s="36">
        <v>0</v>
      </c>
      <c r="BY28" s="76">
        <f t="shared" si="5"/>
        <v>0</v>
      </c>
      <c r="BZ28" s="35">
        <v>0</v>
      </c>
      <c r="CA28" s="35">
        <v>0</v>
      </c>
      <c r="CB28" s="35">
        <v>0</v>
      </c>
      <c r="CC28" s="35">
        <v>0</v>
      </c>
      <c r="CD28" s="35">
        <v>0</v>
      </c>
      <c r="CE28" s="35">
        <v>0</v>
      </c>
      <c r="CF28" s="74">
        <v>0</v>
      </c>
      <c r="CG28" s="76">
        <f t="shared" si="12"/>
        <v>0</v>
      </c>
      <c r="CH28" s="35">
        <v>0</v>
      </c>
      <c r="CI28" s="35">
        <v>0</v>
      </c>
      <c r="CJ28" s="35">
        <v>0</v>
      </c>
      <c r="CK28" s="35">
        <v>0</v>
      </c>
      <c r="CL28" s="35">
        <v>0</v>
      </c>
      <c r="CM28" s="36">
        <v>0</v>
      </c>
      <c r="CN28" s="36">
        <v>0</v>
      </c>
      <c r="CO28" s="35">
        <v>0</v>
      </c>
      <c r="CP28" s="61">
        <v>0</v>
      </c>
      <c r="CQ28" s="76">
        <f t="shared" si="6"/>
        <v>0</v>
      </c>
      <c r="CR28" s="35">
        <v>0</v>
      </c>
      <c r="CS28" s="35">
        <v>0</v>
      </c>
      <c r="CT28" s="35">
        <v>0</v>
      </c>
      <c r="CU28" s="35">
        <v>0</v>
      </c>
      <c r="CV28" s="36">
        <v>0</v>
      </c>
      <c r="CW28" s="35">
        <v>0</v>
      </c>
      <c r="CX28" s="76">
        <f t="shared" si="7"/>
        <v>0</v>
      </c>
      <c r="CY28" s="102">
        <v>0</v>
      </c>
      <c r="CZ28" s="102">
        <v>0</v>
      </c>
      <c r="DA28" s="102">
        <v>0</v>
      </c>
      <c r="DB28" s="102">
        <f t="shared" si="14"/>
        <v>0</v>
      </c>
      <c r="DC28" s="84">
        <f t="shared" si="8"/>
        <v>0</v>
      </c>
      <c r="DE28" s="60"/>
    </row>
    <row r="29" spans="1:109" ht="14.1" customHeight="1" x14ac:dyDescent="0.2">
      <c r="A29" s="2" t="s">
        <v>61</v>
      </c>
      <c r="B29" s="52"/>
      <c r="C29" s="35">
        <v>4</v>
      </c>
      <c r="D29" s="35">
        <v>72</v>
      </c>
      <c r="E29" s="35">
        <v>70</v>
      </c>
      <c r="F29" s="35">
        <v>72</v>
      </c>
      <c r="G29" s="35">
        <v>83</v>
      </c>
      <c r="H29" s="74">
        <v>5</v>
      </c>
      <c r="I29" s="76">
        <f t="shared" si="9"/>
        <v>306</v>
      </c>
      <c r="J29" s="35">
        <v>14</v>
      </c>
      <c r="K29" s="35">
        <v>11</v>
      </c>
      <c r="L29" s="35">
        <v>70</v>
      </c>
      <c r="M29" s="35">
        <v>14</v>
      </c>
      <c r="N29" s="35">
        <v>11</v>
      </c>
      <c r="O29" s="35">
        <v>94</v>
      </c>
      <c r="P29" s="35">
        <v>51</v>
      </c>
      <c r="Q29" s="35">
        <v>9</v>
      </c>
      <c r="R29" s="61">
        <v>61</v>
      </c>
      <c r="S29" s="76">
        <f t="shared" si="0"/>
        <v>335</v>
      </c>
      <c r="T29" s="35">
        <v>14</v>
      </c>
      <c r="U29" s="35">
        <v>70</v>
      </c>
      <c r="V29" s="35">
        <v>17</v>
      </c>
      <c r="W29" s="36">
        <v>52</v>
      </c>
      <c r="X29" s="36">
        <v>105</v>
      </c>
      <c r="Y29" s="35">
        <v>14</v>
      </c>
      <c r="Z29" s="35">
        <v>11</v>
      </c>
      <c r="AA29" s="76">
        <f t="shared" si="1"/>
        <v>283</v>
      </c>
      <c r="AB29" s="35">
        <v>4</v>
      </c>
      <c r="AC29" s="35">
        <v>72</v>
      </c>
      <c r="AD29" s="35">
        <v>70</v>
      </c>
      <c r="AE29" s="35">
        <v>72</v>
      </c>
      <c r="AF29" s="35">
        <v>81</v>
      </c>
      <c r="AG29" s="74">
        <v>5</v>
      </c>
      <c r="AH29" s="76">
        <f t="shared" si="10"/>
        <v>304</v>
      </c>
      <c r="AI29" s="35">
        <v>14</v>
      </c>
      <c r="AJ29" s="35">
        <v>11</v>
      </c>
      <c r="AK29" s="35">
        <v>70</v>
      </c>
      <c r="AL29" s="36">
        <v>94</v>
      </c>
      <c r="AM29" s="35">
        <v>14</v>
      </c>
      <c r="AN29" s="35">
        <v>11</v>
      </c>
      <c r="AO29" s="35">
        <v>51</v>
      </c>
      <c r="AP29" s="35">
        <v>9</v>
      </c>
      <c r="AQ29" s="3">
        <v>61</v>
      </c>
      <c r="AR29" s="76">
        <f t="shared" si="2"/>
        <v>335</v>
      </c>
      <c r="AS29" s="35">
        <v>14</v>
      </c>
      <c r="AT29" s="35">
        <v>11</v>
      </c>
      <c r="AU29" s="35">
        <v>70</v>
      </c>
      <c r="AV29" s="35">
        <v>14</v>
      </c>
      <c r="AW29" s="35">
        <v>17</v>
      </c>
      <c r="AX29" s="36">
        <v>52</v>
      </c>
      <c r="AY29" s="36">
        <v>105</v>
      </c>
      <c r="AZ29" s="76">
        <f t="shared" si="3"/>
        <v>283</v>
      </c>
      <c r="BA29" s="3">
        <v>4</v>
      </c>
      <c r="BB29" s="35">
        <v>72</v>
      </c>
      <c r="BC29" s="35">
        <v>70</v>
      </c>
      <c r="BD29" s="35">
        <v>72</v>
      </c>
      <c r="BE29" s="35">
        <v>83</v>
      </c>
      <c r="BF29" s="74">
        <v>5</v>
      </c>
      <c r="BG29" s="76">
        <f t="shared" si="11"/>
        <v>306</v>
      </c>
      <c r="BH29" s="35">
        <v>14</v>
      </c>
      <c r="BI29" s="35">
        <v>11</v>
      </c>
      <c r="BJ29" s="35">
        <v>70</v>
      </c>
      <c r="BK29" s="35">
        <v>14</v>
      </c>
      <c r="BL29" s="35">
        <v>94</v>
      </c>
      <c r="BM29" s="35">
        <v>11</v>
      </c>
      <c r="BN29" s="35">
        <v>51</v>
      </c>
      <c r="BO29" s="35">
        <v>9</v>
      </c>
      <c r="BP29" s="61">
        <v>61</v>
      </c>
      <c r="BQ29" s="76">
        <f t="shared" si="4"/>
        <v>335</v>
      </c>
      <c r="BR29" s="35">
        <v>14</v>
      </c>
      <c r="BS29" s="35">
        <v>11</v>
      </c>
      <c r="BT29" s="35">
        <v>70</v>
      </c>
      <c r="BU29" s="35">
        <v>14</v>
      </c>
      <c r="BV29" s="35">
        <v>17</v>
      </c>
      <c r="BW29" s="36">
        <v>52</v>
      </c>
      <c r="BX29" s="36">
        <v>105</v>
      </c>
      <c r="BY29" s="76">
        <f t="shared" si="5"/>
        <v>283</v>
      </c>
      <c r="BZ29" s="35">
        <v>4</v>
      </c>
      <c r="CA29" s="35">
        <v>72</v>
      </c>
      <c r="CB29" s="35">
        <v>72</v>
      </c>
      <c r="CC29" s="35">
        <v>11</v>
      </c>
      <c r="CD29" s="35">
        <v>70</v>
      </c>
      <c r="CE29" s="35">
        <v>81</v>
      </c>
      <c r="CF29" s="74">
        <v>5</v>
      </c>
      <c r="CG29" s="76">
        <f t="shared" si="12"/>
        <v>315</v>
      </c>
      <c r="CH29" s="35">
        <v>14</v>
      </c>
      <c r="CI29" s="35">
        <v>11</v>
      </c>
      <c r="CJ29" s="35">
        <v>70</v>
      </c>
      <c r="CK29" s="35">
        <v>14</v>
      </c>
      <c r="CL29" s="35">
        <v>51</v>
      </c>
      <c r="CM29" s="36">
        <v>94</v>
      </c>
      <c r="CN29" s="36">
        <v>52</v>
      </c>
      <c r="CO29" s="35">
        <v>9</v>
      </c>
      <c r="CP29" s="61">
        <v>61</v>
      </c>
      <c r="CQ29" s="76">
        <f t="shared" si="6"/>
        <v>376</v>
      </c>
      <c r="CR29" s="35">
        <v>14</v>
      </c>
      <c r="CS29" s="35">
        <v>11</v>
      </c>
      <c r="CT29" s="35">
        <v>70</v>
      </c>
      <c r="CU29" s="35">
        <v>14</v>
      </c>
      <c r="CV29" s="36">
        <v>105</v>
      </c>
      <c r="CW29" s="35">
        <v>17</v>
      </c>
      <c r="CX29" s="76">
        <f t="shared" si="7"/>
        <v>231</v>
      </c>
      <c r="CY29" s="102">
        <v>432</v>
      </c>
      <c r="CZ29" s="102">
        <v>108</v>
      </c>
      <c r="DA29" s="102">
        <v>144</v>
      </c>
      <c r="DB29" s="102">
        <f t="shared" si="14"/>
        <v>684</v>
      </c>
      <c r="DC29" s="84">
        <f t="shared" si="8"/>
        <v>4376</v>
      </c>
      <c r="DE29" s="60"/>
    </row>
    <row r="30" spans="1:109" ht="14.1" customHeight="1" x14ac:dyDescent="0.2">
      <c r="A30" s="4" t="s">
        <v>62</v>
      </c>
      <c r="B30" s="52"/>
      <c r="C30" s="35">
        <v>0</v>
      </c>
      <c r="D30" s="35">
        <v>72</v>
      </c>
      <c r="E30" s="35">
        <v>69</v>
      </c>
      <c r="F30" s="35">
        <v>72</v>
      </c>
      <c r="G30" s="35">
        <v>83</v>
      </c>
      <c r="H30" s="74">
        <v>5</v>
      </c>
      <c r="I30" s="76">
        <f t="shared" si="9"/>
        <v>301</v>
      </c>
      <c r="J30" s="35">
        <v>0</v>
      </c>
      <c r="K30" s="35">
        <v>2</v>
      </c>
      <c r="L30" s="35">
        <v>0</v>
      </c>
      <c r="M30" s="35">
        <v>0</v>
      </c>
      <c r="N30" s="35">
        <v>11</v>
      </c>
      <c r="O30" s="35">
        <v>73</v>
      </c>
      <c r="P30" s="35">
        <v>51</v>
      </c>
      <c r="Q30" s="35">
        <v>9</v>
      </c>
      <c r="R30" s="61">
        <v>58</v>
      </c>
      <c r="S30" s="76">
        <f t="shared" si="0"/>
        <v>204</v>
      </c>
      <c r="T30" s="35">
        <v>0</v>
      </c>
      <c r="U30" s="35">
        <v>0</v>
      </c>
      <c r="V30" s="35">
        <v>17</v>
      </c>
      <c r="W30" s="36">
        <v>44</v>
      </c>
      <c r="X30" s="36">
        <v>77</v>
      </c>
      <c r="Y30" s="35">
        <v>0</v>
      </c>
      <c r="Z30" s="35">
        <v>2</v>
      </c>
      <c r="AA30" s="76">
        <f t="shared" si="1"/>
        <v>140</v>
      </c>
      <c r="AB30" s="35">
        <v>0</v>
      </c>
      <c r="AC30" s="35">
        <v>0</v>
      </c>
      <c r="AD30" s="35">
        <v>69</v>
      </c>
      <c r="AE30" s="35">
        <v>0</v>
      </c>
      <c r="AF30" s="35">
        <v>3</v>
      </c>
      <c r="AG30" s="74">
        <v>5</v>
      </c>
      <c r="AH30" s="76">
        <f t="shared" si="10"/>
        <v>77</v>
      </c>
      <c r="AI30" s="35">
        <v>0</v>
      </c>
      <c r="AJ30" s="35">
        <v>2</v>
      </c>
      <c r="AK30" s="35">
        <v>0</v>
      </c>
      <c r="AL30" s="36">
        <v>1</v>
      </c>
      <c r="AM30" s="35">
        <v>0</v>
      </c>
      <c r="AN30" s="35">
        <v>0</v>
      </c>
      <c r="AO30" s="35">
        <v>0</v>
      </c>
      <c r="AP30" s="35">
        <v>0</v>
      </c>
      <c r="AQ30" s="3">
        <v>6</v>
      </c>
      <c r="AR30" s="76">
        <f t="shared" si="2"/>
        <v>9</v>
      </c>
      <c r="AS30" s="35">
        <v>0</v>
      </c>
      <c r="AT30" s="35">
        <v>2</v>
      </c>
      <c r="AU30" s="35">
        <v>0</v>
      </c>
      <c r="AV30" s="35">
        <v>0</v>
      </c>
      <c r="AW30" s="35">
        <v>17</v>
      </c>
      <c r="AX30" s="36">
        <v>0</v>
      </c>
      <c r="AY30" s="36">
        <v>0</v>
      </c>
      <c r="AZ30" s="76">
        <f t="shared" si="3"/>
        <v>19</v>
      </c>
      <c r="BA30" s="3">
        <v>0</v>
      </c>
      <c r="BB30" s="35">
        <v>72</v>
      </c>
      <c r="BC30" s="35">
        <v>69</v>
      </c>
      <c r="BD30" s="35">
        <v>72</v>
      </c>
      <c r="BE30" s="35">
        <v>83</v>
      </c>
      <c r="BF30" s="74">
        <v>5</v>
      </c>
      <c r="BG30" s="76">
        <f t="shared" si="11"/>
        <v>301</v>
      </c>
      <c r="BH30" s="35">
        <v>0</v>
      </c>
      <c r="BI30" s="35">
        <v>2</v>
      </c>
      <c r="BJ30" s="35">
        <v>0</v>
      </c>
      <c r="BK30" s="35">
        <v>0</v>
      </c>
      <c r="BL30" s="35">
        <v>73</v>
      </c>
      <c r="BM30" s="35">
        <v>11</v>
      </c>
      <c r="BN30" s="35">
        <v>51</v>
      </c>
      <c r="BO30" s="35">
        <v>9</v>
      </c>
      <c r="BP30" s="61">
        <v>58</v>
      </c>
      <c r="BQ30" s="76">
        <f t="shared" si="4"/>
        <v>204</v>
      </c>
      <c r="BR30" s="35">
        <v>0</v>
      </c>
      <c r="BS30" s="35">
        <v>2</v>
      </c>
      <c r="BT30" s="35">
        <v>0</v>
      </c>
      <c r="BU30" s="35">
        <v>0</v>
      </c>
      <c r="BV30" s="35">
        <v>17</v>
      </c>
      <c r="BW30" s="36">
        <v>44</v>
      </c>
      <c r="BX30" s="36">
        <v>77</v>
      </c>
      <c r="BY30" s="76">
        <f t="shared" si="5"/>
        <v>140</v>
      </c>
      <c r="BZ30" s="35">
        <v>0</v>
      </c>
      <c r="CA30" s="35">
        <v>0</v>
      </c>
      <c r="CB30" s="35">
        <v>0</v>
      </c>
      <c r="CC30" s="35">
        <v>0</v>
      </c>
      <c r="CD30" s="35">
        <v>69</v>
      </c>
      <c r="CE30" s="35">
        <v>3</v>
      </c>
      <c r="CF30" s="74">
        <v>5</v>
      </c>
      <c r="CG30" s="76">
        <f t="shared" si="12"/>
        <v>77</v>
      </c>
      <c r="CH30" s="35">
        <v>0</v>
      </c>
      <c r="CI30" s="35">
        <v>2</v>
      </c>
      <c r="CJ30" s="35">
        <v>0</v>
      </c>
      <c r="CK30" s="35">
        <v>0</v>
      </c>
      <c r="CL30" s="35">
        <v>0</v>
      </c>
      <c r="CM30" s="36">
        <v>1</v>
      </c>
      <c r="CN30" s="36">
        <v>0</v>
      </c>
      <c r="CO30" s="35">
        <v>0</v>
      </c>
      <c r="CP30" s="61">
        <v>6</v>
      </c>
      <c r="CQ30" s="76">
        <f t="shared" si="6"/>
        <v>9</v>
      </c>
      <c r="CR30" s="35">
        <v>0</v>
      </c>
      <c r="CS30" s="35">
        <v>2</v>
      </c>
      <c r="CT30" s="35">
        <v>0</v>
      </c>
      <c r="CU30" s="35">
        <v>0</v>
      </c>
      <c r="CV30" s="36">
        <v>0</v>
      </c>
      <c r="CW30" s="35">
        <v>17</v>
      </c>
      <c r="CX30" s="76">
        <f t="shared" si="7"/>
        <v>19</v>
      </c>
      <c r="CY30" s="102">
        <v>0</v>
      </c>
      <c r="CZ30" s="102">
        <v>0</v>
      </c>
      <c r="DA30" s="102">
        <v>0</v>
      </c>
      <c r="DB30" s="102">
        <f t="shared" si="14"/>
        <v>0</v>
      </c>
      <c r="DC30" s="84">
        <f t="shared" si="8"/>
        <v>1500</v>
      </c>
      <c r="DE30" s="60"/>
    </row>
    <row r="31" spans="1:109" ht="14.1" customHeight="1" x14ac:dyDescent="0.2">
      <c r="A31" s="2" t="s">
        <v>63</v>
      </c>
      <c r="B31" s="52"/>
      <c r="C31" s="35">
        <v>4</v>
      </c>
      <c r="D31" s="35">
        <v>72</v>
      </c>
      <c r="E31" s="35">
        <v>70</v>
      </c>
      <c r="F31" s="35">
        <v>72</v>
      </c>
      <c r="G31" s="35">
        <v>83</v>
      </c>
      <c r="H31" s="74">
        <v>5</v>
      </c>
      <c r="I31" s="76">
        <f t="shared" si="9"/>
        <v>306</v>
      </c>
      <c r="J31" s="35">
        <v>14</v>
      </c>
      <c r="K31" s="35">
        <v>11</v>
      </c>
      <c r="L31" s="35">
        <v>70</v>
      </c>
      <c r="M31" s="35">
        <v>14</v>
      </c>
      <c r="N31" s="35">
        <v>11</v>
      </c>
      <c r="O31" s="35">
        <v>94</v>
      </c>
      <c r="P31" s="35">
        <v>51</v>
      </c>
      <c r="Q31" s="35">
        <v>9</v>
      </c>
      <c r="R31" s="61">
        <v>61</v>
      </c>
      <c r="S31" s="76">
        <f t="shared" si="0"/>
        <v>335</v>
      </c>
      <c r="T31" s="35">
        <v>14</v>
      </c>
      <c r="U31" s="35">
        <v>70</v>
      </c>
      <c r="V31" s="35">
        <v>17</v>
      </c>
      <c r="W31" s="36">
        <v>52</v>
      </c>
      <c r="X31" s="36">
        <v>105</v>
      </c>
      <c r="Y31" s="35">
        <v>14</v>
      </c>
      <c r="Z31" s="35">
        <v>11</v>
      </c>
      <c r="AA31" s="76">
        <f t="shared" si="1"/>
        <v>283</v>
      </c>
      <c r="AB31" s="35">
        <v>4</v>
      </c>
      <c r="AC31" s="35">
        <v>72</v>
      </c>
      <c r="AD31" s="35">
        <v>70</v>
      </c>
      <c r="AE31" s="35">
        <v>72</v>
      </c>
      <c r="AF31" s="35">
        <v>81</v>
      </c>
      <c r="AG31" s="74">
        <v>5</v>
      </c>
      <c r="AH31" s="76">
        <f t="shared" si="10"/>
        <v>304</v>
      </c>
      <c r="AI31" s="35">
        <v>14</v>
      </c>
      <c r="AJ31" s="35">
        <v>11</v>
      </c>
      <c r="AK31" s="35">
        <v>70</v>
      </c>
      <c r="AL31" s="36">
        <v>94</v>
      </c>
      <c r="AM31" s="35">
        <v>14</v>
      </c>
      <c r="AN31" s="35">
        <v>11</v>
      </c>
      <c r="AO31" s="35">
        <v>51</v>
      </c>
      <c r="AP31" s="35">
        <v>9</v>
      </c>
      <c r="AQ31" s="3">
        <v>61</v>
      </c>
      <c r="AR31" s="76">
        <f t="shared" si="2"/>
        <v>335</v>
      </c>
      <c r="AS31" s="35">
        <v>14</v>
      </c>
      <c r="AT31" s="35">
        <v>11</v>
      </c>
      <c r="AU31" s="35">
        <v>70</v>
      </c>
      <c r="AV31" s="35">
        <v>14</v>
      </c>
      <c r="AW31" s="35">
        <v>17</v>
      </c>
      <c r="AX31" s="36">
        <v>52</v>
      </c>
      <c r="AY31" s="36">
        <v>105</v>
      </c>
      <c r="AZ31" s="76">
        <f t="shared" si="3"/>
        <v>283</v>
      </c>
      <c r="BA31" s="3">
        <v>4</v>
      </c>
      <c r="BB31" s="35">
        <v>72</v>
      </c>
      <c r="BC31" s="35">
        <v>70</v>
      </c>
      <c r="BD31" s="35">
        <v>72</v>
      </c>
      <c r="BE31" s="35">
        <v>83</v>
      </c>
      <c r="BF31" s="74">
        <v>5</v>
      </c>
      <c r="BG31" s="76">
        <f t="shared" si="11"/>
        <v>306</v>
      </c>
      <c r="BH31" s="35">
        <v>14</v>
      </c>
      <c r="BI31" s="35">
        <v>11</v>
      </c>
      <c r="BJ31" s="35">
        <v>70</v>
      </c>
      <c r="BK31" s="35">
        <v>14</v>
      </c>
      <c r="BL31" s="35">
        <v>94</v>
      </c>
      <c r="BM31" s="35">
        <v>11</v>
      </c>
      <c r="BN31" s="35">
        <v>51</v>
      </c>
      <c r="BO31" s="35">
        <v>9</v>
      </c>
      <c r="BP31" s="61">
        <v>61</v>
      </c>
      <c r="BQ31" s="76">
        <f t="shared" si="4"/>
        <v>335</v>
      </c>
      <c r="BR31" s="35">
        <v>14</v>
      </c>
      <c r="BS31" s="35">
        <v>11</v>
      </c>
      <c r="BT31" s="35">
        <v>70</v>
      </c>
      <c r="BU31" s="35">
        <v>14</v>
      </c>
      <c r="BV31" s="35">
        <v>17</v>
      </c>
      <c r="BW31" s="36">
        <v>52</v>
      </c>
      <c r="BX31" s="36">
        <v>105</v>
      </c>
      <c r="BY31" s="76">
        <f t="shared" si="5"/>
        <v>283</v>
      </c>
      <c r="BZ31" s="35">
        <v>4</v>
      </c>
      <c r="CA31" s="35">
        <v>72</v>
      </c>
      <c r="CB31" s="35">
        <v>72</v>
      </c>
      <c r="CC31" s="35">
        <v>11</v>
      </c>
      <c r="CD31" s="35">
        <v>70</v>
      </c>
      <c r="CE31" s="35">
        <v>81</v>
      </c>
      <c r="CF31" s="74">
        <v>5</v>
      </c>
      <c r="CG31" s="76">
        <f t="shared" si="12"/>
        <v>315</v>
      </c>
      <c r="CH31" s="35">
        <v>14</v>
      </c>
      <c r="CI31" s="35">
        <v>11</v>
      </c>
      <c r="CJ31" s="35">
        <v>70</v>
      </c>
      <c r="CK31" s="35">
        <v>14</v>
      </c>
      <c r="CL31" s="35">
        <v>51</v>
      </c>
      <c r="CM31" s="36">
        <v>94</v>
      </c>
      <c r="CN31" s="36">
        <v>52</v>
      </c>
      <c r="CO31" s="35">
        <v>9</v>
      </c>
      <c r="CP31" s="61">
        <v>61</v>
      </c>
      <c r="CQ31" s="76">
        <f t="shared" si="6"/>
        <v>376</v>
      </c>
      <c r="CR31" s="35">
        <v>14</v>
      </c>
      <c r="CS31" s="35">
        <v>11</v>
      </c>
      <c r="CT31" s="35">
        <v>70</v>
      </c>
      <c r="CU31" s="35">
        <v>14</v>
      </c>
      <c r="CV31" s="36">
        <v>105</v>
      </c>
      <c r="CW31" s="35">
        <v>17</v>
      </c>
      <c r="CX31" s="76">
        <f t="shared" si="7"/>
        <v>231</v>
      </c>
      <c r="CY31" s="102">
        <v>432</v>
      </c>
      <c r="CZ31" s="102">
        <v>108</v>
      </c>
      <c r="DA31" s="102">
        <v>144</v>
      </c>
      <c r="DB31" s="102">
        <f t="shared" si="14"/>
        <v>684</v>
      </c>
      <c r="DC31" s="84">
        <f t="shared" si="8"/>
        <v>4376</v>
      </c>
      <c r="DE31" s="60"/>
    </row>
    <row r="32" spans="1:109" ht="14.1" customHeight="1" x14ac:dyDescent="0.2">
      <c r="A32" s="2" t="s">
        <v>64</v>
      </c>
      <c r="B32" s="52"/>
      <c r="C32" s="35">
        <v>4</v>
      </c>
      <c r="D32" s="35">
        <v>72</v>
      </c>
      <c r="E32" s="35">
        <v>70</v>
      </c>
      <c r="F32" s="35">
        <v>72</v>
      </c>
      <c r="G32" s="35">
        <v>83</v>
      </c>
      <c r="H32" s="74">
        <v>5</v>
      </c>
      <c r="I32" s="76">
        <f t="shared" si="9"/>
        <v>306</v>
      </c>
      <c r="J32" s="35">
        <v>14</v>
      </c>
      <c r="K32" s="35">
        <v>11</v>
      </c>
      <c r="L32" s="35">
        <v>70</v>
      </c>
      <c r="M32" s="35">
        <v>0</v>
      </c>
      <c r="N32" s="35">
        <v>11</v>
      </c>
      <c r="O32" s="35">
        <v>94</v>
      </c>
      <c r="P32" s="35">
        <v>51</v>
      </c>
      <c r="Q32" s="35">
        <v>9</v>
      </c>
      <c r="R32" s="61">
        <v>61</v>
      </c>
      <c r="S32" s="76">
        <f t="shared" si="0"/>
        <v>321</v>
      </c>
      <c r="T32" s="35">
        <v>14</v>
      </c>
      <c r="U32" s="35">
        <v>70</v>
      </c>
      <c r="V32" s="35">
        <v>17</v>
      </c>
      <c r="W32" s="36">
        <v>52</v>
      </c>
      <c r="X32" s="36">
        <v>105</v>
      </c>
      <c r="Y32" s="35">
        <v>0</v>
      </c>
      <c r="Z32" s="35">
        <v>11</v>
      </c>
      <c r="AA32" s="76">
        <f t="shared" si="1"/>
        <v>269</v>
      </c>
      <c r="AB32" s="35">
        <v>4</v>
      </c>
      <c r="AC32" s="35">
        <v>72</v>
      </c>
      <c r="AD32" s="35">
        <v>70</v>
      </c>
      <c r="AE32" s="35">
        <v>56</v>
      </c>
      <c r="AF32" s="35">
        <v>81</v>
      </c>
      <c r="AG32" s="74">
        <v>5</v>
      </c>
      <c r="AH32" s="76">
        <f t="shared" si="10"/>
        <v>288</v>
      </c>
      <c r="AI32" s="35">
        <v>14</v>
      </c>
      <c r="AJ32" s="35">
        <v>11</v>
      </c>
      <c r="AK32" s="35">
        <v>70</v>
      </c>
      <c r="AL32" s="36">
        <v>94</v>
      </c>
      <c r="AM32" s="35">
        <v>0</v>
      </c>
      <c r="AN32" s="35">
        <v>11</v>
      </c>
      <c r="AO32" s="35">
        <v>6</v>
      </c>
      <c r="AP32" s="35">
        <v>0</v>
      </c>
      <c r="AQ32" s="3">
        <v>24</v>
      </c>
      <c r="AR32" s="76">
        <f t="shared" si="2"/>
        <v>230</v>
      </c>
      <c r="AS32" s="35">
        <v>14</v>
      </c>
      <c r="AT32" s="35">
        <v>11</v>
      </c>
      <c r="AU32" s="35">
        <v>70</v>
      </c>
      <c r="AV32" s="35">
        <v>0</v>
      </c>
      <c r="AW32" s="35">
        <v>17</v>
      </c>
      <c r="AX32" s="36">
        <v>14</v>
      </c>
      <c r="AY32" s="36">
        <v>52</v>
      </c>
      <c r="AZ32" s="76">
        <f t="shared" si="3"/>
        <v>178</v>
      </c>
      <c r="BA32" s="3">
        <v>4</v>
      </c>
      <c r="BB32" s="35">
        <v>72</v>
      </c>
      <c r="BC32" s="35">
        <v>70</v>
      </c>
      <c r="BD32" s="35">
        <v>72</v>
      </c>
      <c r="BE32" s="35">
        <v>83</v>
      </c>
      <c r="BF32" s="74">
        <v>5</v>
      </c>
      <c r="BG32" s="76">
        <f t="shared" si="11"/>
        <v>306</v>
      </c>
      <c r="BH32" s="35">
        <v>14</v>
      </c>
      <c r="BI32" s="35">
        <v>11</v>
      </c>
      <c r="BJ32" s="35">
        <v>70</v>
      </c>
      <c r="BK32" s="35">
        <v>0</v>
      </c>
      <c r="BL32" s="35">
        <v>94</v>
      </c>
      <c r="BM32" s="35">
        <v>11</v>
      </c>
      <c r="BN32" s="35">
        <v>51</v>
      </c>
      <c r="BO32" s="35">
        <v>9</v>
      </c>
      <c r="BP32" s="61">
        <v>61</v>
      </c>
      <c r="BQ32" s="76">
        <f t="shared" si="4"/>
        <v>321</v>
      </c>
      <c r="BR32" s="35">
        <v>14</v>
      </c>
      <c r="BS32" s="35">
        <v>11</v>
      </c>
      <c r="BT32" s="35">
        <v>70</v>
      </c>
      <c r="BU32" s="35">
        <v>0</v>
      </c>
      <c r="BV32" s="35">
        <v>17</v>
      </c>
      <c r="BW32" s="36">
        <v>52</v>
      </c>
      <c r="BX32" s="36">
        <v>105</v>
      </c>
      <c r="BY32" s="76">
        <f t="shared" si="5"/>
        <v>269</v>
      </c>
      <c r="BZ32" s="35">
        <v>4</v>
      </c>
      <c r="CA32" s="35">
        <v>72</v>
      </c>
      <c r="CB32" s="35">
        <v>56</v>
      </c>
      <c r="CC32" s="35">
        <v>11</v>
      </c>
      <c r="CD32" s="35">
        <v>70</v>
      </c>
      <c r="CE32" s="35">
        <v>81</v>
      </c>
      <c r="CF32" s="74">
        <v>5</v>
      </c>
      <c r="CG32" s="76">
        <f t="shared" si="12"/>
        <v>299</v>
      </c>
      <c r="CH32" s="35">
        <v>14</v>
      </c>
      <c r="CI32" s="35">
        <v>11</v>
      </c>
      <c r="CJ32" s="35">
        <v>70</v>
      </c>
      <c r="CK32" s="35">
        <v>0</v>
      </c>
      <c r="CL32" s="35">
        <v>6</v>
      </c>
      <c r="CM32" s="36">
        <v>94</v>
      </c>
      <c r="CN32" s="36">
        <v>14</v>
      </c>
      <c r="CO32" s="35">
        <v>0</v>
      </c>
      <c r="CP32" s="61">
        <v>24</v>
      </c>
      <c r="CQ32" s="76">
        <f t="shared" si="6"/>
        <v>233</v>
      </c>
      <c r="CR32" s="35">
        <v>14</v>
      </c>
      <c r="CS32" s="35">
        <v>11</v>
      </c>
      <c r="CT32" s="35">
        <v>70</v>
      </c>
      <c r="CU32" s="35">
        <v>0</v>
      </c>
      <c r="CV32" s="36">
        <v>52</v>
      </c>
      <c r="CW32" s="35">
        <v>17</v>
      </c>
      <c r="CX32" s="76">
        <f t="shared" si="7"/>
        <v>164</v>
      </c>
      <c r="CY32" s="102">
        <v>432</v>
      </c>
      <c r="CZ32" s="102">
        <v>78</v>
      </c>
      <c r="DA32" s="102">
        <v>144</v>
      </c>
      <c r="DB32" s="102">
        <f t="shared" si="14"/>
        <v>654</v>
      </c>
      <c r="DC32" s="84">
        <f t="shared" si="8"/>
        <v>3838</v>
      </c>
      <c r="DE32" s="60"/>
    </row>
    <row r="33" spans="1:109" ht="14.1" customHeight="1" x14ac:dyDescent="0.2">
      <c r="A33" s="4" t="s">
        <v>65</v>
      </c>
      <c r="B33" s="52"/>
      <c r="C33" s="35">
        <v>4</v>
      </c>
      <c r="D33" s="35">
        <v>72</v>
      </c>
      <c r="E33" s="35">
        <v>70</v>
      </c>
      <c r="F33" s="35">
        <v>72</v>
      </c>
      <c r="G33" s="35">
        <v>83</v>
      </c>
      <c r="H33" s="74">
        <v>5</v>
      </c>
      <c r="I33" s="76">
        <f t="shared" si="9"/>
        <v>306</v>
      </c>
      <c r="J33" s="35">
        <v>14</v>
      </c>
      <c r="K33" s="35">
        <v>11</v>
      </c>
      <c r="L33" s="35">
        <v>70</v>
      </c>
      <c r="M33" s="35">
        <v>0</v>
      </c>
      <c r="N33" s="35">
        <v>11</v>
      </c>
      <c r="O33" s="35">
        <v>94</v>
      </c>
      <c r="P33" s="35">
        <v>51</v>
      </c>
      <c r="Q33" s="35">
        <v>9</v>
      </c>
      <c r="R33" s="61">
        <v>61</v>
      </c>
      <c r="S33" s="76">
        <f t="shared" si="0"/>
        <v>321</v>
      </c>
      <c r="T33" s="35">
        <v>14</v>
      </c>
      <c r="U33" s="35">
        <v>70</v>
      </c>
      <c r="V33" s="35">
        <v>17</v>
      </c>
      <c r="W33" s="36">
        <v>52</v>
      </c>
      <c r="X33" s="36">
        <v>105</v>
      </c>
      <c r="Y33" s="35">
        <v>0</v>
      </c>
      <c r="Z33" s="35">
        <v>11</v>
      </c>
      <c r="AA33" s="76">
        <f t="shared" si="1"/>
        <v>269</v>
      </c>
      <c r="AB33" s="35">
        <v>4</v>
      </c>
      <c r="AC33" s="35">
        <v>72</v>
      </c>
      <c r="AD33" s="35">
        <v>70</v>
      </c>
      <c r="AE33" s="35">
        <v>72</v>
      </c>
      <c r="AF33" s="35">
        <v>81</v>
      </c>
      <c r="AG33" s="74">
        <v>5</v>
      </c>
      <c r="AH33" s="76">
        <f t="shared" si="10"/>
        <v>304</v>
      </c>
      <c r="AI33" s="35">
        <v>14</v>
      </c>
      <c r="AJ33" s="35">
        <v>11</v>
      </c>
      <c r="AK33" s="35">
        <v>70</v>
      </c>
      <c r="AL33" s="36">
        <v>94</v>
      </c>
      <c r="AM33" s="35">
        <v>0</v>
      </c>
      <c r="AN33" s="35">
        <v>11</v>
      </c>
      <c r="AO33" s="35">
        <v>51</v>
      </c>
      <c r="AP33" s="35">
        <v>9</v>
      </c>
      <c r="AQ33" s="3">
        <v>61</v>
      </c>
      <c r="AR33" s="76">
        <f t="shared" si="2"/>
        <v>321</v>
      </c>
      <c r="AS33" s="35">
        <v>14</v>
      </c>
      <c r="AT33" s="35">
        <v>11</v>
      </c>
      <c r="AU33" s="35">
        <v>70</v>
      </c>
      <c r="AV33" s="35">
        <v>0</v>
      </c>
      <c r="AW33" s="35">
        <v>17</v>
      </c>
      <c r="AX33" s="36">
        <v>52</v>
      </c>
      <c r="AY33" s="36">
        <v>105</v>
      </c>
      <c r="AZ33" s="76">
        <f t="shared" si="3"/>
        <v>269</v>
      </c>
      <c r="BA33" s="3">
        <v>4</v>
      </c>
      <c r="BB33" s="35">
        <v>72</v>
      </c>
      <c r="BC33" s="35">
        <v>70</v>
      </c>
      <c r="BD33" s="35">
        <v>72</v>
      </c>
      <c r="BE33" s="35">
        <v>83</v>
      </c>
      <c r="BF33" s="74">
        <v>5</v>
      </c>
      <c r="BG33" s="76">
        <f t="shared" si="11"/>
        <v>306</v>
      </c>
      <c r="BH33" s="35">
        <v>14</v>
      </c>
      <c r="BI33" s="35">
        <v>11</v>
      </c>
      <c r="BJ33" s="35">
        <v>70</v>
      </c>
      <c r="BK33" s="35">
        <v>0</v>
      </c>
      <c r="BL33" s="35">
        <v>94</v>
      </c>
      <c r="BM33" s="35">
        <v>11</v>
      </c>
      <c r="BN33" s="35">
        <v>51</v>
      </c>
      <c r="BO33" s="35">
        <v>9</v>
      </c>
      <c r="BP33" s="61">
        <v>61</v>
      </c>
      <c r="BQ33" s="76">
        <f t="shared" si="4"/>
        <v>321</v>
      </c>
      <c r="BR33" s="35">
        <v>14</v>
      </c>
      <c r="BS33" s="35">
        <v>11</v>
      </c>
      <c r="BT33" s="35">
        <v>70</v>
      </c>
      <c r="BU33" s="35">
        <v>0</v>
      </c>
      <c r="BV33" s="35">
        <v>17</v>
      </c>
      <c r="BW33" s="36">
        <v>52</v>
      </c>
      <c r="BX33" s="36">
        <v>105</v>
      </c>
      <c r="BY33" s="76">
        <f t="shared" si="5"/>
        <v>269</v>
      </c>
      <c r="BZ33" s="35">
        <v>4</v>
      </c>
      <c r="CA33" s="35">
        <v>72</v>
      </c>
      <c r="CB33" s="35">
        <v>72</v>
      </c>
      <c r="CC33" s="35">
        <v>11</v>
      </c>
      <c r="CD33" s="35">
        <v>70</v>
      </c>
      <c r="CE33" s="35">
        <v>81</v>
      </c>
      <c r="CF33" s="74">
        <v>5</v>
      </c>
      <c r="CG33" s="76">
        <f t="shared" si="12"/>
        <v>315</v>
      </c>
      <c r="CH33" s="35">
        <v>14</v>
      </c>
      <c r="CI33" s="35">
        <v>11</v>
      </c>
      <c r="CJ33" s="35">
        <v>70</v>
      </c>
      <c r="CK33" s="35">
        <v>0</v>
      </c>
      <c r="CL33" s="35">
        <v>51</v>
      </c>
      <c r="CM33" s="36">
        <v>94</v>
      </c>
      <c r="CN33" s="36">
        <v>52</v>
      </c>
      <c r="CO33" s="35">
        <v>9</v>
      </c>
      <c r="CP33" s="61">
        <v>61</v>
      </c>
      <c r="CQ33" s="76">
        <f t="shared" si="6"/>
        <v>362</v>
      </c>
      <c r="CR33" s="35">
        <v>14</v>
      </c>
      <c r="CS33" s="35">
        <v>11</v>
      </c>
      <c r="CT33" s="35">
        <v>70</v>
      </c>
      <c r="CU33" s="35">
        <v>0</v>
      </c>
      <c r="CV33" s="36">
        <v>105</v>
      </c>
      <c r="CW33" s="35">
        <v>17</v>
      </c>
      <c r="CX33" s="76">
        <f t="shared" si="7"/>
        <v>217</v>
      </c>
      <c r="CY33" s="102">
        <v>432</v>
      </c>
      <c r="CZ33" s="102">
        <v>78</v>
      </c>
      <c r="DA33" s="102">
        <v>144</v>
      </c>
      <c r="DB33" s="102">
        <f t="shared" si="14"/>
        <v>654</v>
      </c>
      <c r="DC33" s="84">
        <f t="shared" si="8"/>
        <v>4234</v>
      </c>
      <c r="DE33" s="60"/>
    </row>
    <row r="34" spans="1:109" ht="14.1" customHeight="1" x14ac:dyDescent="0.2">
      <c r="A34" s="2" t="s">
        <v>66</v>
      </c>
      <c r="B34" s="52"/>
      <c r="C34" s="35">
        <v>4</v>
      </c>
      <c r="D34" s="35">
        <v>72</v>
      </c>
      <c r="E34" s="35">
        <v>70</v>
      </c>
      <c r="F34" s="35">
        <v>72</v>
      </c>
      <c r="G34" s="35">
        <v>83</v>
      </c>
      <c r="H34" s="74">
        <v>5</v>
      </c>
      <c r="I34" s="76">
        <f t="shared" si="9"/>
        <v>306</v>
      </c>
      <c r="J34" s="35">
        <v>14</v>
      </c>
      <c r="K34" s="35">
        <v>2</v>
      </c>
      <c r="L34" s="35">
        <v>70</v>
      </c>
      <c r="M34" s="35">
        <v>0</v>
      </c>
      <c r="N34" s="35">
        <v>11</v>
      </c>
      <c r="O34" s="35">
        <v>94</v>
      </c>
      <c r="P34" s="35">
        <v>51</v>
      </c>
      <c r="Q34" s="35">
        <v>9</v>
      </c>
      <c r="R34" s="61">
        <v>61</v>
      </c>
      <c r="S34" s="76">
        <f t="shared" si="0"/>
        <v>312</v>
      </c>
      <c r="T34" s="35">
        <v>14</v>
      </c>
      <c r="U34" s="35">
        <v>70</v>
      </c>
      <c r="V34" s="35">
        <v>17</v>
      </c>
      <c r="W34" s="36">
        <v>44</v>
      </c>
      <c r="X34" s="36">
        <v>91</v>
      </c>
      <c r="Y34" s="35">
        <v>0</v>
      </c>
      <c r="Z34" s="35">
        <v>2</v>
      </c>
      <c r="AA34" s="76">
        <f t="shared" si="1"/>
        <v>238</v>
      </c>
      <c r="AB34" s="35">
        <v>4</v>
      </c>
      <c r="AC34" s="35">
        <v>72</v>
      </c>
      <c r="AD34" s="35">
        <v>70</v>
      </c>
      <c r="AE34" s="35">
        <v>72</v>
      </c>
      <c r="AF34" s="35">
        <v>81</v>
      </c>
      <c r="AG34" s="74">
        <v>5</v>
      </c>
      <c r="AH34" s="76">
        <f t="shared" si="10"/>
        <v>304</v>
      </c>
      <c r="AI34" s="35">
        <v>14</v>
      </c>
      <c r="AJ34" s="35">
        <v>2</v>
      </c>
      <c r="AK34" s="35">
        <v>70</v>
      </c>
      <c r="AL34" s="36">
        <v>94</v>
      </c>
      <c r="AM34" s="35">
        <v>0</v>
      </c>
      <c r="AN34" s="35">
        <v>11</v>
      </c>
      <c r="AO34" s="35">
        <v>51</v>
      </c>
      <c r="AP34" s="35">
        <v>9</v>
      </c>
      <c r="AQ34" s="3">
        <v>61</v>
      </c>
      <c r="AR34" s="76">
        <f t="shared" si="2"/>
        <v>312</v>
      </c>
      <c r="AS34" s="35">
        <v>14</v>
      </c>
      <c r="AT34" s="35">
        <v>2</v>
      </c>
      <c r="AU34" s="35">
        <v>70</v>
      </c>
      <c r="AV34" s="35">
        <v>0</v>
      </c>
      <c r="AW34" s="35">
        <v>17</v>
      </c>
      <c r="AX34" s="36">
        <v>44</v>
      </c>
      <c r="AY34" s="36">
        <v>92</v>
      </c>
      <c r="AZ34" s="76">
        <f t="shared" si="3"/>
        <v>239</v>
      </c>
      <c r="BA34" s="3">
        <v>4</v>
      </c>
      <c r="BB34" s="35">
        <v>72</v>
      </c>
      <c r="BC34" s="35">
        <v>70</v>
      </c>
      <c r="BD34" s="35">
        <v>72</v>
      </c>
      <c r="BE34" s="35">
        <v>83</v>
      </c>
      <c r="BF34" s="74">
        <v>5</v>
      </c>
      <c r="BG34" s="76">
        <f t="shared" si="11"/>
        <v>306</v>
      </c>
      <c r="BH34" s="35">
        <v>14</v>
      </c>
      <c r="BI34" s="35">
        <v>2</v>
      </c>
      <c r="BJ34" s="35">
        <v>70</v>
      </c>
      <c r="BK34" s="35">
        <v>0</v>
      </c>
      <c r="BL34" s="35">
        <v>94</v>
      </c>
      <c r="BM34" s="35">
        <v>11</v>
      </c>
      <c r="BN34" s="35">
        <v>51</v>
      </c>
      <c r="BO34" s="35">
        <v>9</v>
      </c>
      <c r="BP34" s="61">
        <v>61</v>
      </c>
      <c r="BQ34" s="76">
        <f t="shared" si="4"/>
        <v>312</v>
      </c>
      <c r="BR34" s="35">
        <v>14</v>
      </c>
      <c r="BS34" s="35">
        <v>2</v>
      </c>
      <c r="BT34" s="35">
        <v>70</v>
      </c>
      <c r="BU34" s="35">
        <v>0</v>
      </c>
      <c r="BV34" s="35">
        <v>17</v>
      </c>
      <c r="BW34" s="36">
        <v>44</v>
      </c>
      <c r="BX34" s="36">
        <v>91</v>
      </c>
      <c r="BY34" s="76">
        <f t="shared" si="5"/>
        <v>238</v>
      </c>
      <c r="BZ34" s="35">
        <v>4</v>
      </c>
      <c r="CA34" s="35">
        <v>72</v>
      </c>
      <c r="CB34" s="35">
        <v>72</v>
      </c>
      <c r="CC34" s="35">
        <v>11</v>
      </c>
      <c r="CD34" s="35">
        <v>70</v>
      </c>
      <c r="CE34" s="35">
        <v>81</v>
      </c>
      <c r="CF34" s="74">
        <v>5</v>
      </c>
      <c r="CG34" s="76">
        <f t="shared" si="12"/>
        <v>315</v>
      </c>
      <c r="CH34" s="35">
        <v>14</v>
      </c>
      <c r="CI34" s="35">
        <v>2</v>
      </c>
      <c r="CJ34" s="35">
        <v>70</v>
      </c>
      <c r="CK34" s="35">
        <v>0</v>
      </c>
      <c r="CL34" s="35">
        <v>51</v>
      </c>
      <c r="CM34" s="36">
        <v>94</v>
      </c>
      <c r="CN34" s="36">
        <v>44</v>
      </c>
      <c r="CO34" s="35">
        <v>9</v>
      </c>
      <c r="CP34" s="61">
        <v>61</v>
      </c>
      <c r="CQ34" s="76">
        <f t="shared" si="6"/>
        <v>345</v>
      </c>
      <c r="CR34" s="35">
        <v>14</v>
      </c>
      <c r="CS34" s="35">
        <v>2</v>
      </c>
      <c r="CT34" s="35">
        <v>70</v>
      </c>
      <c r="CU34" s="35">
        <v>0</v>
      </c>
      <c r="CV34" s="36">
        <v>92</v>
      </c>
      <c r="CW34" s="35">
        <v>17</v>
      </c>
      <c r="CX34" s="76">
        <f t="shared" si="7"/>
        <v>195</v>
      </c>
      <c r="CY34" s="102">
        <v>432</v>
      </c>
      <c r="CZ34" s="102">
        <v>78</v>
      </c>
      <c r="DA34" s="102">
        <v>144</v>
      </c>
      <c r="DB34" s="102">
        <f t="shared" si="14"/>
        <v>654</v>
      </c>
      <c r="DC34" s="84">
        <f t="shared" si="8"/>
        <v>4076</v>
      </c>
      <c r="DE34" s="60"/>
    </row>
    <row r="35" spans="1:109" ht="14.1" customHeight="1" x14ac:dyDescent="0.2">
      <c r="A35" s="2" t="s">
        <v>67</v>
      </c>
      <c r="B35" s="52"/>
      <c r="C35" s="35">
        <v>0</v>
      </c>
      <c r="D35" s="35">
        <v>0</v>
      </c>
      <c r="E35" s="35">
        <v>0</v>
      </c>
      <c r="F35" s="35">
        <v>0</v>
      </c>
      <c r="G35" s="35">
        <v>2</v>
      </c>
      <c r="H35" s="74">
        <v>0</v>
      </c>
      <c r="I35" s="76">
        <f t="shared" si="9"/>
        <v>2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6</v>
      </c>
      <c r="P35" s="35">
        <v>0</v>
      </c>
      <c r="Q35" s="35">
        <v>0</v>
      </c>
      <c r="R35" s="61">
        <v>2</v>
      </c>
      <c r="S35" s="76">
        <f t="shared" si="0"/>
        <v>8</v>
      </c>
      <c r="T35" s="35">
        <v>0</v>
      </c>
      <c r="U35" s="35">
        <v>0</v>
      </c>
      <c r="V35" s="35">
        <v>17</v>
      </c>
      <c r="W35" s="36">
        <v>2</v>
      </c>
      <c r="X35" s="36">
        <v>3</v>
      </c>
      <c r="Y35" s="35">
        <v>0</v>
      </c>
      <c r="Z35" s="35">
        <v>0</v>
      </c>
      <c r="AA35" s="76">
        <f t="shared" si="1"/>
        <v>22</v>
      </c>
      <c r="AB35" s="35">
        <v>0</v>
      </c>
      <c r="AC35" s="35">
        <v>0</v>
      </c>
      <c r="AD35" s="35">
        <v>0</v>
      </c>
      <c r="AE35" s="35">
        <v>0</v>
      </c>
      <c r="AF35" s="35">
        <v>2</v>
      </c>
      <c r="AG35" s="74">
        <v>0</v>
      </c>
      <c r="AH35" s="76">
        <f t="shared" si="10"/>
        <v>2</v>
      </c>
      <c r="AI35" s="35">
        <v>0</v>
      </c>
      <c r="AJ35" s="35">
        <v>0</v>
      </c>
      <c r="AK35" s="35">
        <v>0</v>
      </c>
      <c r="AL35" s="36">
        <v>6</v>
      </c>
      <c r="AM35" s="35">
        <v>0</v>
      </c>
      <c r="AN35" s="35">
        <v>0</v>
      </c>
      <c r="AO35" s="35">
        <v>0</v>
      </c>
      <c r="AP35" s="35">
        <v>0</v>
      </c>
      <c r="AQ35" s="3">
        <v>2</v>
      </c>
      <c r="AR35" s="76">
        <f t="shared" si="2"/>
        <v>8</v>
      </c>
      <c r="AS35" s="35">
        <v>0</v>
      </c>
      <c r="AT35" s="35">
        <v>0</v>
      </c>
      <c r="AU35" s="35">
        <v>0</v>
      </c>
      <c r="AV35" s="35">
        <v>0</v>
      </c>
      <c r="AW35" s="35">
        <v>17</v>
      </c>
      <c r="AX35" s="36">
        <v>2</v>
      </c>
      <c r="AY35" s="36">
        <v>3</v>
      </c>
      <c r="AZ35" s="76">
        <f t="shared" si="3"/>
        <v>22</v>
      </c>
      <c r="BA35" s="3">
        <v>0</v>
      </c>
      <c r="BB35" s="35">
        <v>0</v>
      </c>
      <c r="BC35" s="35">
        <v>0</v>
      </c>
      <c r="BD35" s="35">
        <v>0</v>
      </c>
      <c r="BE35" s="35">
        <v>2</v>
      </c>
      <c r="BF35" s="74">
        <v>0</v>
      </c>
      <c r="BG35" s="76">
        <f t="shared" si="11"/>
        <v>2</v>
      </c>
      <c r="BH35" s="35">
        <v>0</v>
      </c>
      <c r="BI35" s="35">
        <v>0</v>
      </c>
      <c r="BJ35" s="35">
        <v>0</v>
      </c>
      <c r="BK35" s="35">
        <v>0</v>
      </c>
      <c r="BL35" s="35">
        <v>6</v>
      </c>
      <c r="BM35" s="35">
        <v>0</v>
      </c>
      <c r="BN35" s="35">
        <v>0</v>
      </c>
      <c r="BO35" s="35">
        <v>0</v>
      </c>
      <c r="BP35" s="61">
        <v>2</v>
      </c>
      <c r="BQ35" s="76">
        <f t="shared" si="4"/>
        <v>8</v>
      </c>
      <c r="BR35" s="35">
        <v>0</v>
      </c>
      <c r="BS35" s="35">
        <v>0</v>
      </c>
      <c r="BT35" s="35">
        <v>0</v>
      </c>
      <c r="BU35" s="35">
        <v>0</v>
      </c>
      <c r="BV35" s="35">
        <v>17</v>
      </c>
      <c r="BW35" s="36">
        <v>2</v>
      </c>
      <c r="BX35" s="36">
        <v>3</v>
      </c>
      <c r="BY35" s="76">
        <f t="shared" si="5"/>
        <v>22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2</v>
      </c>
      <c r="CF35" s="74">
        <v>0</v>
      </c>
      <c r="CG35" s="76">
        <f t="shared" si="12"/>
        <v>2</v>
      </c>
      <c r="CH35" s="35">
        <v>0</v>
      </c>
      <c r="CI35" s="35">
        <v>0</v>
      </c>
      <c r="CJ35" s="35">
        <v>0</v>
      </c>
      <c r="CK35" s="35">
        <v>0</v>
      </c>
      <c r="CL35" s="35">
        <v>0</v>
      </c>
      <c r="CM35" s="36">
        <v>6</v>
      </c>
      <c r="CN35" s="36">
        <v>2</v>
      </c>
      <c r="CO35" s="35">
        <v>0</v>
      </c>
      <c r="CP35" s="61">
        <v>2</v>
      </c>
      <c r="CQ35" s="76">
        <f t="shared" si="6"/>
        <v>10</v>
      </c>
      <c r="CR35" s="35">
        <v>0</v>
      </c>
      <c r="CS35" s="35">
        <v>0</v>
      </c>
      <c r="CT35" s="35">
        <v>0</v>
      </c>
      <c r="CU35" s="35">
        <v>0</v>
      </c>
      <c r="CV35" s="36">
        <v>3</v>
      </c>
      <c r="CW35" s="35">
        <v>17</v>
      </c>
      <c r="CX35" s="76">
        <f t="shared" si="7"/>
        <v>20</v>
      </c>
      <c r="CY35" s="102">
        <v>0</v>
      </c>
      <c r="CZ35" s="102">
        <v>0</v>
      </c>
      <c r="DA35" s="102">
        <v>0</v>
      </c>
      <c r="DB35" s="102">
        <f t="shared" si="14"/>
        <v>0</v>
      </c>
      <c r="DC35" s="84">
        <f t="shared" si="8"/>
        <v>128</v>
      </c>
      <c r="DE35" s="60"/>
    </row>
    <row r="36" spans="1:109" ht="14.1" customHeight="1" x14ac:dyDescent="0.2">
      <c r="A36" s="2" t="s">
        <v>68</v>
      </c>
      <c r="B36" s="52"/>
      <c r="C36" s="35">
        <v>4</v>
      </c>
      <c r="D36" s="35">
        <v>72</v>
      </c>
      <c r="E36" s="35">
        <v>70</v>
      </c>
      <c r="F36" s="35">
        <v>72</v>
      </c>
      <c r="G36" s="35">
        <v>83</v>
      </c>
      <c r="H36" s="74">
        <v>5</v>
      </c>
      <c r="I36" s="76">
        <f t="shared" si="9"/>
        <v>306</v>
      </c>
      <c r="J36" s="35">
        <v>14</v>
      </c>
      <c r="K36" s="35">
        <v>11</v>
      </c>
      <c r="L36" s="35">
        <v>70</v>
      </c>
      <c r="M36" s="35">
        <v>14</v>
      </c>
      <c r="N36" s="35">
        <v>11</v>
      </c>
      <c r="O36" s="35">
        <v>94</v>
      </c>
      <c r="P36" s="35">
        <v>51</v>
      </c>
      <c r="Q36" s="35">
        <v>9</v>
      </c>
      <c r="R36" s="61">
        <v>61</v>
      </c>
      <c r="S36" s="76">
        <f t="shared" si="0"/>
        <v>335</v>
      </c>
      <c r="T36" s="35">
        <v>14</v>
      </c>
      <c r="U36" s="35">
        <v>70</v>
      </c>
      <c r="V36" s="35">
        <v>17</v>
      </c>
      <c r="W36" s="36">
        <v>52</v>
      </c>
      <c r="X36" s="36">
        <v>105</v>
      </c>
      <c r="Y36" s="35">
        <v>14</v>
      </c>
      <c r="Z36" s="35">
        <v>11</v>
      </c>
      <c r="AA36" s="76">
        <f t="shared" si="1"/>
        <v>283</v>
      </c>
      <c r="AB36" s="35">
        <v>4</v>
      </c>
      <c r="AC36" s="35">
        <v>72</v>
      </c>
      <c r="AD36" s="35">
        <v>70</v>
      </c>
      <c r="AE36" s="35">
        <v>72</v>
      </c>
      <c r="AF36" s="35">
        <v>81</v>
      </c>
      <c r="AG36" s="74">
        <v>5</v>
      </c>
      <c r="AH36" s="76">
        <f t="shared" si="10"/>
        <v>304</v>
      </c>
      <c r="AI36" s="35">
        <v>14</v>
      </c>
      <c r="AJ36" s="35">
        <v>11</v>
      </c>
      <c r="AK36" s="35">
        <v>70</v>
      </c>
      <c r="AL36" s="36">
        <v>94</v>
      </c>
      <c r="AM36" s="35">
        <v>14</v>
      </c>
      <c r="AN36" s="35">
        <v>11</v>
      </c>
      <c r="AO36" s="35">
        <v>51</v>
      </c>
      <c r="AP36" s="35">
        <v>9</v>
      </c>
      <c r="AQ36" s="3">
        <v>61</v>
      </c>
      <c r="AR36" s="76">
        <f t="shared" ref="AR36:AR67" si="26">SUM(AI36:AQ36)</f>
        <v>335</v>
      </c>
      <c r="AS36" s="35">
        <v>14</v>
      </c>
      <c r="AT36" s="35">
        <v>11</v>
      </c>
      <c r="AU36" s="35">
        <v>70</v>
      </c>
      <c r="AV36" s="35">
        <v>14</v>
      </c>
      <c r="AW36" s="35">
        <v>17</v>
      </c>
      <c r="AX36" s="36">
        <v>52</v>
      </c>
      <c r="AY36" s="36">
        <v>105</v>
      </c>
      <c r="AZ36" s="76">
        <f t="shared" si="3"/>
        <v>283</v>
      </c>
      <c r="BA36" s="3">
        <v>4</v>
      </c>
      <c r="BB36" s="35">
        <v>72</v>
      </c>
      <c r="BC36" s="35">
        <v>70</v>
      </c>
      <c r="BD36" s="35">
        <v>72</v>
      </c>
      <c r="BE36" s="35">
        <v>83</v>
      </c>
      <c r="BF36" s="74">
        <v>5</v>
      </c>
      <c r="BG36" s="76">
        <f t="shared" si="11"/>
        <v>306</v>
      </c>
      <c r="BH36" s="35">
        <v>14</v>
      </c>
      <c r="BI36" s="35">
        <v>11</v>
      </c>
      <c r="BJ36" s="35">
        <v>70</v>
      </c>
      <c r="BK36" s="35">
        <v>14</v>
      </c>
      <c r="BL36" s="35">
        <v>94</v>
      </c>
      <c r="BM36" s="35">
        <v>11</v>
      </c>
      <c r="BN36" s="35">
        <v>51</v>
      </c>
      <c r="BO36" s="35">
        <v>9</v>
      </c>
      <c r="BP36" s="61">
        <v>61</v>
      </c>
      <c r="BQ36" s="76">
        <f t="shared" ref="BQ36:BQ67" si="27">SUM(BH36:BP36)</f>
        <v>335</v>
      </c>
      <c r="BR36" s="35">
        <v>14</v>
      </c>
      <c r="BS36" s="35">
        <v>11</v>
      </c>
      <c r="BT36" s="35">
        <v>70</v>
      </c>
      <c r="BU36" s="35">
        <v>14</v>
      </c>
      <c r="BV36" s="35">
        <v>17</v>
      </c>
      <c r="BW36" s="36">
        <v>52</v>
      </c>
      <c r="BX36" s="36">
        <v>105</v>
      </c>
      <c r="BY36" s="76">
        <f t="shared" si="5"/>
        <v>283</v>
      </c>
      <c r="BZ36" s="35">
        <v>4</v>
      </c>
      <c r="CA36" s="35">
        <v>72</v>
      </c>
      <c r="CB36" s="35">
        <v>72</v>
      </c>
      <c r="CC36" s="35">
        <v>11</v>
      </c>
      <c r="CD36" s="35">
        <v>70</v>
      </c>
      <c r="CE36" s="35">
        <v>81</v>
      </c>
      <c r="CF36" s="74">
        <v>5</v>
      </c>
      <c r="CG36" s="76">
        <f t="shared" si="12"/>
        <v>315</v>
      </c>
      <c r="CH36" s="35">
        <v>14</v>
      </c>
      <c r="CI36" s="35">
        <v>11</v>
      </c>
      <c r="CJ36" s="35">
        <v>70</v>
      </c>
      <c r="CK36" s="35">
        <v>14</v>
      </c>
      <c r="CL36" s="35">
        <v>51</v>
      </c>
      <c r="CM36" s="36">
        <v>94</v>
      </c>
      <c r="CN36" s="36">
        <v>52</v>
      </c>
      <c r="CO36" s="35">
        <v>9</v>
      </c>
      <c r="CP36" s="61">
        <v>61</v>
      </c>
      <c r="CQ36" s="76">
        <f t="shared" si="6"/>
        <v>376</v>
      </c>
      <c r="CR36" s="35">
        <v>14</v>
      </c>
      <c r="CS36" s="35">
        <v>11</v>
      </c>
      <c r="CT36" s="35">
        <v>70</v>
      </c>
      <c r="CU36" s="35">
        <v>14</v>
      </c>
      <c r="CV36" s="36">
        <v>105</v>
      </c>
      <c r="CW36" s="35">
        <v>17</v>
      </c>
      <c r="CX36" s="76">
        <f t="shared" si="7"/>
        <v>231</v>
      </c>
      <c r="CY36" s="102">
        <v>0</v>
      </c>
      <c r="CZ36" s="102">
        <v>0</v>
      </c>
      <c r="DA36" s="102">
        <v>0</v>
      </c>
      <c r="DB36" s="102">
        <f t="shared" si="14"/>
        <v>0</v>
      </c>
      <c r="DC36" s="84">
        <f t="shared" ref="DC36:DC67" si="28">I36+S36+AA36+AH36+AR36+AZ36+BG36+BQ36+BY36+CG36+CQ36+CX36+DB36</f>
        <v>3692</v>
      </c>
      <c r="DE36" s="60"/>
    </row>
    <row r="37" spans="1:109" ht="14.1" customHeight="1" x14ac:dyDescent="0.2">
      <c r="A37" s="11" t="s">
        <v>69</v>
      </c>
      <c r="B37" s="52"/>
      <c r="C37" s="35">
        <v>4</v>
      </c>
      <c r="D37" s="35">
        <v>72</v>
      </c>
      <c r="E37" s="35">
        <v>70</v>
      </c>
      <c r="F37" s="35">
        <v>72</v>
      </c>
      <c r="G37" s="35">
        <v>83</v>
      </c>
      <c r="H37" s="74">
        <v>5</v>
      </c>
      <c r="I37" s="76">
        <f t="shared" si="9"/>
        <v>306</v>
      </c>
      <c r="J37" s="35">
        <v>14</v>
      </c>
      <c r="K37" s="35">
        <v>11</v>
      </c>
      <c r="L37" s="35">
        <v>70</v>
      </c>
      <c r="M37" s="35">
        <v>14</v>
      </c>
      <c r="N37" s="35">
        <v>11</v>
      </c>
      <c r="O37" s="35">
        <v>94</v>
      </c>
      <c r="P37" s="35">
        <v>51</v>
      </c>
      <c r="Q37" s="35">
        <v>9</v>
      </c>
      <c r="R37" s="61">
        <v>61</v>
      </c>
      <c r="S37" s="76">
        <f t="shared" ref="S37:S69" si="29">SUM(J37:R37)</f>
        <v>335</v>
      </c>
      <c r="T37" s="35">
        <v>14</v>
      </c>
      <c r="U37" s="35">
        <v>70</v>
      </c>
      <c r="V37" s="35">
        <v>17</v>
      </c>
      <c r="W37" s="36">
        <v>52</v>
      </c>
      <c r="X37" s="36">
        <v>105</v>
      </c>
      <c r="Y37" s="35">
        <v>14</v>
      </c>
      <c r="Z37" s="35">
        <v>11</v>
      </c>
      <c r="AA37" s="76">
        <f t="shared" ref="AA37:AA69" si="30">SUM(T37:Z37)</f>
        <v>283</v>
      </c>
      <c r="AB37" s="35">
        <v>4</v>
      </c>
      <c r="AC37" s="35">
        <v>72</v>
      </c>
      <c r="AD37" s="35">
        <v>70</v>
      </c>
      <c r="AE37" s="35">
        <v>72</v>
      </c>
      <c r="AF37" s="35">
        <v>81</v>
      </c>
      <c r="AG37" s="74">
        <v>5</v>
      </c>
      <c r="AH37" s="76">
        <f t="shared" si="10"/>
        <v>304</v>
      </c>
      <c r="AI37" s="35">
        <v>14</v>
      </c>
      <c r="AJ37" s="35">
        <v>11</v>
      </c>
      <c r="AK37" s="35">
        <v>70</v>
      </c>
      <c r="AL37" s="36">
        <v>94</v>
      </c>
      <c r="AM37" s="35">
        <v>14</v>
      </c>
      <c r="AN37" s="35">
        <v>11</v>
      </c>
      <c r="AO37" s="35">
        <v>51</v>
      </c>
      <c r="AP37" s="35">
        <v>9</v>
      </c>
      <c r="AQ37" s="3">
        <v>61</v>
      </c>
      <c r="AR37" s="76">
        <f t="shared" si="26"/>
        <v>335</v>
      </c>
      <c r="AS37" s="35">
        <v>14</v>
      </c>
      <c r="AT37" s="35">
        <v>11</v>
      </c>
      <c r="AU37" s="35">
        <v>70</v>
      </c>
      <c r="AV37" s="35">
        <v>14</v>
      </c>
      <c r="AW37" s="35">
        <v>17</v>
      </c>
      <c r="AX37" s="36">
        <v>52</v>
      </c>
      <c r="AY37" s="36">
        <v>105</v>
      </c>
      <c r="AZ37" s="76">
        <f t="shared" ref="AZ37:AZ69" si="31">SUM(AS37:AY37)</f>
        <v>283</v>
      </c>
      <c r="BA37" s="3">
        <v>4</v>
      </c>
      <c r="BB37" s="35">
        <v>72</v>
      </c>
      <c r="BC37" s="35">
        <v>70</v>
      </c>
      <c r="BD37" s="35">
        <v>72</v>
      </c>
      <c r="BE37" s="35">
        <v>83</v>
      </c>
      <c r="BF37" s="74">
        <v>5</v>
      </c>
      <c r="BG37" s="76">
        <f t="shared" si="11"/>
        <v>306</v>
      </c>
      <c r="BH37" s="35">
        <v>14</v>
      </c>
      <c r="BI37" s="35">
        <v>11</v>
      </c>
      <c r="BJ37" s="35">
        <v>70</v>
      </c>
      <c r="BK37" s="35">
        <v>14</v>
      </c>
      <c r="BL37" s="35">
        <v>94</v>
      </c>
      <c r="BM37" s="35">
        <v>11</v>
      </c>
      <c r="BN37" s="35">
        <v>51</v>
      </c>
      <c r="BO37" s="35">
        <v>9</v>
      </c>
      <c r="BP37" s="61">
        <v>61</v>
      </c>
      <c r="BQ37" s="76">
        <f t="shared" si="27"/>
        <v>335</v>
      </c>
      <c r="BR37" s="35">
        <v>14</v>
      </c>
      <c r="BS37" s="35">
        <v>11</v>
      </c>
      <c r="BT37" s="35">
        <v>70</v>
      </c>
      <c r="BU37" s="35">
        <v>14</v>
      </c>
      <c r="BV37" s="35">
        <v>17</v>
      </c>
      <c r="BW37" s="36">
        <v>52</v>
      </c>
      <c r="BX37" s="36">
        <v>105</v>
      </c>
      <c r="BY37" s="76">
        <f t="shared" ref="BY37:BY69" si="32">SUM(BR37:BX37)</f>
        <v>283</v>
      </c>
      <c r="BZ37" s="35">
        <v>4</v>
      </c>
      <c r="CA37" s="35">
        <v>72</v>
      </c>
      <c r="CB37" s="35">
        <v>72</v>
      </c>
      <c r="CC37" s="35">
        <v>11</v>
      </c>
      <c r="CD37" s="35">
        <v>70</v>
      </c>
      <c r="CE37" s="35">
        <v>81</v>
      </c>
      <c r="CF37" s="74">
        <v>5</v>
      </c>
      <c r="CG37" s="76">
        <f t="shared" si="12"/>
        <v>315</v>
      </c>
      <c r="CH37" s="35">
        <v>14</v>
      </c>
      <c r="CI37" s="35">
        <v>11</v>
      </c>
      <c r="CJ37" s="35">
        <v>70</v>
      </c>
      <c r="CK37" s="35">
        <v>14</v>
      </c>
      <c r="CL37" s="35">
        <v>51</v>
      </c>
      <c r="CM37" s="36">
        <v>94</v>
      </c>
      <c r="CN37" s="36">
        <v>52</v>
      </c>
      <c r="CO37" s="35">
        <v>9</v>
      </c>
      <c r="CP37" s="61">
        <v>61</v>
      </c>
      <c r="CQ37" s="76">
        <f t="shared" ref="CQ37:CQ69" si="33">SUM(CH37:CP37)</f>
        <v>376</v>
      </c>
      <c r="CR37" s="35">
        <v>14</v>
      </c>
      <c r="CS37" s="35">
        <v>11</v>
      </c>
      <c r="CT37" s="35">
        <v>70</v>
      </c>
      <c r="CU37" s="35">
        <v>14</v>
      </c>
      <c r="CV37" s="36">
        <v>105</v>
      </c>
      <c r="CW37" s="35">
        <v>17</v>
      </c>
      <c r="CX37" s="76">
        <f t="shared" ref="CX37:CX69" si="34">SUM(CR37:CW37)</f>
        <v>231</v>
      </c>
      <c r="CY37" s="102">
        <v>0</v>
      </c>
      <c r="CZ37" s="102">
        <v>0</v>
      </c>
      <c r="DA37" s="102">
        <v>0</v>
      </c>
      <c r="DB37" s="102">
        <f t="shared" si="14"/>
        <v>0</v>
      </c>
      <c r="DC37" s="84">
        <f t="shared" si="28"/>
        <v>3692</v>
      </c>
      <c r="DE37" s="60"/>
    </row>
    <row r="38" spans="1:109" ht="14.1" customHeight="1" x14ac:dyDescent="0.2">
      <c r="A38" s="11" t="s">
        <v>70</v>
      </c>
      <c r="B38" s="52"/>
      <c r="C38" s="35">
        <v>4</v>
      </c>
      <c r="D38" s="35">
        <v>72</v>
      </c>
      <c r="E38" s="35">
        <v>70</v>
      </c>
      <c r="F38" s="35">
        <v>72</v>
      </c>
      <c r="G38" s="35">
        <v>83</v>
      </c>
      <c r="H38" s="74">
        <v>5</v>
      </c>
      <c r="I38" s="76">
        <f t="shared" ref="I38" si="35">SUM(C38:H38)</f>
        <v>306</v>
      </c>
      <c r="J38" s="35">
        <v>14</v>
      </c>
      <c r="K38" s="35">
        <v>11</v>
      </c>
      <c r="L38" s="35">
        <v>70</v>
      </c>
      <c r="M38" s="35">
        <v>14</v>
      </c>
      <c r="N38" s="35">
        <v>11</v>
      </c>
      <c r="O38" s="35">
        <v>94</v>
      </c>
      <c r="P38" s="35">
        <v>51</v>
      </c>
      <c r="Q38" s="35">
        <v>9</v>
      </c>
      <c r="R38" s="61">
        <v>61</v>
      </c>
      <c r="S38" s="76">
        <f t="shared" ref="S38" si="36">SUM(J38:R38)</f>
        <v>335</v>
      </c>
      <c r="T38" s="35">
        <v>14</v>
      </c>
      <c r="U38" s="35">
        <v>70</v>
      </c>
      <c r="V38" s="35">
        <v>17</v>
      </c>
      <c r="W38" s="36">
        <v>52</v>
      </c>
      <c r="X38" s="36">
        <v>105</v>
      </c>
      <c r="Y38" s="35">
        <v>14</v>
      </c>
      <c r="Z38" s="35">
        <v>11</v>
      </c>
      <c r="AA38" s="76">
        <f t="shared" ref="AA38" si="37">SUM(T38:Z38)</f>
        <v>283</v>
      </c>
      <c r="AB38" s="35">
        <v>4</v>
      </c>
      <c r="AC38" s="35">
        <v>72</v>
      </c>
      <c r="AD38" s="35">
        <v>70</v>
      </c>
      <c r="AE38" s="35">
        <v>72</v>
      </c>
      <c r="AF38" s="35">
        <v>81</v>
      </c>
      <c r="AG38" s="74">
        <v>5</v>
      </c>
      <c r="AH38" s="76">
        <f t="shared" ref="AH38" si="38">SUM(AB38:AG38)</f>
        <v>304</v>
      </c>
      <c r="AI38" s="35">
        <v>14</v>
      </c>
      <c r="AJ38" s="35">
        <v>11</v>
      </c>
      <c r="AK38" s="35">
        <v>70</v>
      </c>
      <c r="AL38" s="36">
        <v>94</v>
      </c>
      <c r="AM38" s="35">
        <v>14</v>
      </c>
      <c r="AN38" s="35">
        <v>11</v>
      </c>
      <c r="AO38" s="35">
        <v>51</v>
      </c>
      <c r="AP38" s="35">
        <v>9</v>
      </c>
      <c r="AQ38" s="3">
        <v>61</v>
      </c>
      <c r="AR38" s="76">
        <f t="shared" si="26"/>
        <v>335</v>
      </c>
      <c r="AS38" s="35">
        <v>14</v>
      </c>
      <c r="AT38" s="35">
        <v>11</v>
      </c>
      <c r="AU38" s="35">
        <v>70</v>
      </c>
      <c r="AV38" s="35">
        <v>14</v>
      </c>
      <c r="AW38" s="35">
        <v>17</v>
      </c>
      <c r="AX38" s="36">
        <v>52</v>
      </c>
      <c r="AY38" s="36">
        <v>105</v>
      </c>
      <c r="AZ38" s="76">
        <f t="shared" ref="AZ38" si="39">SUM(AS38:AY38)</f>
        <v>283</v>
      </c>
      <c r="BA38" s="3">
        <v>4</v>
      </c>
      <c r="BB38" s="35">
        <v>72</v>
      </c>
      <c r="BC38" s="35">
        <v>70</v>
      </c>
      <c r="BD38" s="35">
        <v>72</v>
      </c>
      <c r="BE38" s="35">
        <v>83</v>
      </c>
      <c r="BF38" s="74">
        <v>5</v>
      </c>
      <c r="BG38" s="76">
        <f t="shared" ref="BG38" si="40">SUM(BA38:BF38)</f>
        <v>306</v>
      </c>
      <c r="BH38" s="35">
        <v>14</v>
      </c>
      <c r="BI38" s="35">
        <v>11</v>
      </c>
      <c r="BJ38" s="35">
        <v>70</v>
      </c>
      <c r="BK38" s="35">
        <v>14</v>
      </c>
      <c r="BL38" s="35">
        <v>94</v>
      </c>
      <c r="BM38" s="35">
        <v>11</v>
      </c>
      <c r="BN38" s="35">
        <v>51</v>
      </c>
      <c r="BO38" s="35">
        <v>9</v>
      </c>
      <c r="BP38" s="61">
        <v>61</v>
      </c>
      <c r="BQ38" s="76">
        <f t="shared" si="27"/>
        <v>335</v>
      </c>
      <c r="BR38" s="35">
        <v>14</v>
      </c>
      <c r="BS38" s="35">
        <v>11</v>
      </c>
      <c r="BT38" s="35">
        <v>70</v>
      </c>
      <c r="BU38" s="35">
        <v>14</v>
      </c>
      <c r="BV38" s="35">
        <v>17</v>
      </c>
      <c r="BW38" s="36">
        <v>52</v>
      </c>
      <c r="BX38" s="36">
        <v>105</v>
      </c>
      <c r="BY38" s="76">
        <f t="shared" ref="BY38" si="41">SUM(BR38:BX38)</f>
        <v>283</v>
      </c>
      <c r="BZ38" s="35">
        <v>4</v>
      </c>
      <c r="CA38" s="35">
        <v>72</v>
      </c>
      <c r="CB38" s="35">
        <v>72</v>
      </c>
      <c r="CC38" s="35">
        <v>11</v>
      </c>
      <c r="CD38" s="35">
        <v>70</v>
      </c>
      <c r="CE38" s="35">
        <v>81</v>
      </c>
      <c r="CF38" s="74">
        <v>5</v>
      </c>
      <c r="CG38" s="76">
        <f t="shared" ref="CG38" si="42">SUM(BZ38:CF38)</f>
        <v>315</v>
      </c>
      <c r="CH38" s="35">
        <v>14</v>
      </c>
      <c r="CI38" s="35">
        <v>11</v>
      </c>
      <c r="CJ38" s="35">
        <v>70</v>
      </c>
      <c r="CK38" s="35">
        <v>14</v>
      </c>
      <c r="CL38" s="35">
        <v>51</v>
      </c>
      <c r="CM38" s="36">
        <v>94</v>
      </c>
      <c r="CN38" s="36">
        <v>52</v>
      </c>
      <c r="CO38" s="35">
        <v>9</v>
      </c>
      <c r="CP38" s="61">
        <v>61</v>
      </c>
      <c r="CQ38" s="76">
        <f t="shared" ref="CQ38" si="43">SUM(CH38:CP38)</f>
        <v>376</v>
      </c>
      <c r="CR38" s="35">
        <v>14</v>
      </c>
      <c r="CS38" s="35">
        <v>11</v>
      </c>
      <c r="CT38" s="35">
        <v>70</v>
      </c>
      <c r="CU38" s="35">
        <v>14</v>
      </c>
      <c r="CV38" s="36">
        <v>105</v>
      </c>
      <c r="CW38" s="35">
        <v>17</v>
      </c>
      <c r="CX38" s="76">
        <f t="shared" ref="CX38" si="44">SUM(CR38:CW38)</f>
        <v>231</v>
      </c>
      <c r="CY38" s="102">
        <v>0</v>
      </c>
      <c r="CZ38" s="102">
        <v>0</v>
      </c>
      <c r="DA38" s="102">
        <v>0</v>
      </c>
      <c r="DB38" s="102">
        <f t="shared" ref="DB38" si="45">SUM(CY38:DA38)</f>
        <v>0</v>
      </c>
      <c r="DC38" s="84">
        <f t="shared" si="28"/>
        <v>3692</v>
      </c>
      <c r="DE38" s="60"/>
    </row>
    <row r="39" spans="1:109" ht="14.1" customHeight="1" x14ac:dyDescent="0.2">
      <c r="A39" s="2" t="s">
        <v>71</v>
      </c>
      <c r="B39" s="52"/>
      <c r="C39" s="35">
        <v>4</v>
      </c>
      <c r="D39" s="35">
        <v>72</v>
      </c>
      <c r="E39" s="35">
        <v>70</v>
      </c>
      <c r="F39" s="35">
        <v>72</v>
      </c>
      <c r="G39" s="35">
        <v>83</v>
      </c>
      <c r="H39" s="74">
        <v>5</v>
      </c>
      <c r="I39" s="76">
        <f t="shared" si="9"/>
        <v>306</v>
      </c>
      <c r="J39" s="35">
        <v>14</v>
      </c>
      <c r="K39" s="35">
        <v>11</v>
      </c>
      <c r="L39" s="35">
        <v>70</v>
      </c>
      <c r="M39" s="35">
        <v>14</v>
      </c>
      <c r="N39" s="35">
        <v>11</v>
      </c>
      <c r="O39" s="35">
        <v>94</v>
      </c>
      <c r="P39" s="35">
        <v>51</v>
      </c>
      <c r="Q39" s="35">
        <v>9</v>
      </c>
      <c r="R39" s="61">
        <v>61</v>
      </c>
      <c r="S39" s="76">
        <f t="shared" si="29"/>
        <v>335</v>
      </c>
      <c r="T39" s="35">
        <v>14</v>
      </c>
      <c r="U39" s="35">
        <v>70</v>
      </c>
      <c r="V39" s="35">
        <v>17</v>
      </c>
      <c r="W39" s="36">
        <v>52</v>
      </c>
      <c r="X39" s="36">
        <v>105</v>
      </c>
      <c r="Y39" s="35">
        <v>14</v>
      </c>
      <c r="Z39" s="35">
        <v>11</v>
      </c>
      <c r="AA39" s="76">
        <f t="shared" si="30"/>
        <v>283</v>
      </c>
      <c r="AB39" s="35">
        <v>4</v>
      </c>
      <c r="AC39" s="35">
        <v>72</v>
      </c>
      <c r="AD39" s="35">
        <v>70</v>
      </c>
      <c r="AE39" s="35">
        <v>72</v>
      </c>
      <c r="AF39" s="35">
        <v>81</v>
      </c>
      <c r="AG39" s="74">
        <v>5</v>
      </c>
      <c r="AH39" s="76">
        <f t="shared" si="10"/>
        <v>304</v>
      </c>
      <c r="AI39" s="35">
        <v>14</v>
      </c>
      <c r="AJ39" s="35">
        <v>11</v>
      </c>
      <c r="AK39" s="35">
        <v>70</v>
      </c>
      <c r="AL39" s="36">
        <v>94</v>
      </c>
      <c r="AM39" s="35">
        <v>14</v>
      </c>
      <c r="AN39" s="35">
        <v>11</v>
      </c>
      <c r="AO39" s="35">
        <v>51</v>
      </c>
      <c r="AP39" s="35">
        <v>9</v>
      </c>
      <c r="AQ39" s="3">
        <v>61</v>
      </c>
      <c r="AR39" s="76">
        <f t="shared" si="26"/>
        <v>335</v>
      </c>
      <c r="AS39" s="35">
        <v>14</v>
      </c>
      <c r="AT39" s="35">
        <v>11</v>
      </c>
      <c r="AU39" s="35">
        <v>70</v>
      </c>
      <c r="AV39" s="35">
        <v>14</v>
      </c>
      <c r="AW39" s="35">
        <v>17</v>
      </c>
      <c r="AX39" s="36">
        <v>52</v>
      </c>
      <c r="AY39" s="36">
        <v>105</v>
      </c>
      <c r="AZ39" s="76">
        <f t="shared" si="31"/>
        <v>283</v>
      </c>
      <c r="BA39" s="3">
        <v>4</v>
      </c>
      <c r="BB39" s="35">
        <v>72</v>
      </c>
      <c r="BC39" s="35">
        <v>70</v>
      </c>
      <c r="BD39" s="35">
        <v>72</v>
      </c>
      <c r="BE39" s="35">
        <v>83</v>
      </c>
      <c r="BF39" s="74">
        <v>5</v>
      </c>
      <c r="BG39" s="76">
        <f t="shared" si="11"/>
        <v>306</v>
      </c>
      <c r="BH39" s="35">
        <v>14</v>
      </c>
      <c r="BI39" s="35">
        <v>11</v>
      </c>
      <c r="BJ39" s="35">
        <v>70</v>
      </c>
      <c r="BK39" s="35">
        <v>14</v>
      </c>
      <c r="BL39" s="35">
        <v>94</v>
      </c>
      <c r="BM39" s="35">
        <v>11</v>
      </c>
      <c r="BN39" s="35">
        <v>51</v>
      </c>
      <c r="BO39" s="35">
        <v>9</v>
      </c>
      <c r="BP39" s="61">
        <v>61</v>
      </c>
      <c r="BQ39" s="76">
        <f t="shared" si="27"/>
        <v>335</v>
      </c>
      <c r="BR39" s="35">
        <v>14</v>
      </c>
      <c r="BS39" s="35">
        <v>11</v>
      </c>
      <c r="BT39" s="35">
        <v>70</v>
      </c>
      <c r="BU39" s="35">
        <v>14</v>
      </c>
      <c r="BV39" s="35">
        <v>17</v>
      </c>
      <c r="BW39" s="36">
        <v>52</v>
      </c>
      <c r="BX39" s="36">
        <v>105</v>
      </c>
      <c r="BY39" s="76">
        <f t="shared" si="32"/>
        <v>283</v>
      </c>
      <c r="BZ39" s="35">
        <v>4</v>
      </c>
      <c r="CA39" s="35">
        <v>72</v>
      </c>
      <c r="CB39" s="35">
        <v>72</v>
      </c>
      <c r="CC39" s="35">
        <v>11</v>
      </c>
      <c r="CD39" s="35">
        <v>70</v>
      </c>
      <c r="CE39" s="35">
        <v>81</v>
      </c>
      <c r="CF39" s="74">
        <v>5</v>
      </c>
      <c r="CG39" s="76">
        <f t="shared" si="12"/>
        <v>315</v>
      </c>
      <c r="CH39" s="35">
        <v>14</v>
      </c>
      <c r="CI39" s="35">
        <v>11</v>
      </c>
      <c r="CJ39" s="35">
        <v>70</v>
      </c>
      <c r="CK39" s="35">
        <v>14</v>
      </c>
      <c r="CL39" s="35">
        <v>51</v>
      </c>
      <c r="CM39" s="36">
        <v>94</v>
      </c>
      <c r="CN39" s="36">
        <v>52</v>
      </c>
      <c r="CO39" s="35">
        <v>9</v>
      </c>
      <c r="CP39" s="61">
        <v>61</v>
      </c>
      <c r="CQ39" s="76">
        <f t="shared" si="33"/>
        <v>376</v>
      </c>
      <c r="CR39" s="35">
        <v>14</v>
      </c>
      <c r="CS39" s="35">
        <v>11</v>
      </c>
      <c r="CT39" s="35">
        <v>70</v>
      </c>
      <c r="CU39" s="35">
        <v>14</v>
      </c>
      <c r="CV39" s="36">
        <v>105</v>
      </c>
      <c r="CW39" s="35">
        <v>17</v>
      </c>
      <c r="CX39" s="76">
        <f t="shared" si="34"/>
        <v>231</v>
      </c>
      <c r="CY39" s="102">
        <v>0</v>
      </c>
      <c r="CZ39" s="102">
        <v>0</v>
      </c>
      <c r="DA39" s="102">
        <v>0</v>
      </c>
      <c r="DB39" s="102">
        <f t="shared" si="14"/>
        <v>0</v>
      </c>
      <c r="DC39" s="84">
        <f t="shared" si="28"/>
        <v>3692</v>
      </c>
      <c r="DE39" s="60"/>
    </row>
    <row r="40" spans="1:109" ht="14.1" customHeight="1" x14ac:dyDescent="0.2">
      <c r="A40" s="2" t="s">
        <v>72</v>
      </c>
      <c r="B40" s="52"/>
      <c r="C40" s="35">
        <v>0</v>
      </c>
      <c r="D40" s="35">
        <v>0</v>
      </c>
      <c r="E40" s="35">
        <v>0</v>
      </c>
      <c r="F40" s="35">
        <v>0</v>
      </c>
      <c r="G40" s="35">
        <v>0</v>
      </c>
      <c r="H40" s="74">
        <v>0</v>
      </c>
      <c r="I40" s="76">
        <f t="shared" si="9"/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61">
        <v>0</v>
      </c>
      <c r="S40" s="76">
        <f t="shared" si="29"/>
        <v>0</v>
      </c>
      <c r="T40" s="35">
        <v>0</v>
      </c>
      <c r="U40" s="35">
        <v>0</v>
      </c>
      <c r="V40" s="35">
        <v>0</v>
      </c>
      <c r="W40" s="36">
        <v>0</v>
      </c>
      <c r="X40" s="36">
        <v>0</v>
      </c>
      <c r="Y40" s="35">
        <v>0</v>
      </c>
      <c r="Z40" s="35">
        <v>0</v>
      </c>
      <c r="AA40" s="76">
        <f t="shared" si="30"/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74">
        <v>0</v>
      </c>
      <c r="AH40" s="76">
        <f t="shared" si="10"/>
        <v>0</v>
      </c>
      <c r="AI40" s="35">
        <v>0</v>
      </c>
      <c r="AJ40" s="35">
        <v>0</v>
      </c>
      <c r="AK40" s="35">
        <v>0</v>
      </c>
      <c r="AL40" s="36">
        <v>0</v>
      </c>
      <c r="AM40" s="35">
        <v>0</v>
      </c>
      <c r="AN40" s="35">
        <v>0</v>
      </c>
      <c r="AO40" s="35">
        <v>0</v>
      </c>
      <c r="AP40" s="35">
        <v>0</v>
      </c>
      <c r="AQ40" s="3">
        <v>0</v>
      </c>
      <c r="AR40" s="76">
        <f t="shared" si="26"/>
        <v>0</v>
      </c>
      <c r="AS40" s="35">
        <v>0</v>
      </c>
      <c r="AT40" s="35">
        <v>0</v>
      </c>
      <c r="AU40" s="35">
        <v>0</v>
      </c>
      <c r="AV40" s="35">
        <v>0</v>
      </c>
      <c r="AW40" s="35">
        <v>0</v>
      </c>
      <c r="AX40" s="36">
        <v>0</v>
      </c>
      <c r="AY40" s="36">
        <v>0</v>
      </c>
      <c r="AZ40" s="76">
        <f t="shared" si="31"/>
        <v>0</v>
      </c>
      <c r="BA40" s="3">
        <v>0</v>
      </c>
      <c r="BB40" s="35">
        <v>0</v>
      </c>
      <c r="BC40" s="35">
        <v>0</v>
      </c>
      <c r="BD40" s="35">
        <v>0</v>
      </c>
      <c r="BE40" s="35">
        <v>0</v>
      </c>
      <c r="BF40" s="74">
        <v>0</v>
      </c>
      <c r="BG40" s="76">
        <f t="shared" si="11"/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  <c r="BO40" s="35">
        <v>0</v>
      </c>
      <c r="BP40" s="61">
        <v>0</v>
      </c>
      <c r="BQ40" s="76">
        <f t="shared" si="27"/>
        <v>0</v>
      </c>
      <c r="BR40" s="35">
        <v>0</v>
      </c>
      <c r="BS40" s="35">
        <v>0</v>
      </c>
      <c r="BT40" s="35">
        <v>0</v>
      </c>
      <c r="BU40" s="35">
        <v>0</v>
      </c>
      <c r="BV40" s="35">
        <v>0</v>
      </c>
      <c r="BW40" s="36">
        <v>0</v>
      </c>
      <c r="BX40" s="36">
        <v>0</v>
      </c>
      <c r="BY40" s="76">
        <f t="shared" si="32"/>
        <v>0</v>
      </c>
      <c r="BZ40" s="35">
        <v>0</v>
      </c>
      <c r="CA40" s="35">
        <v>0</v>
      </c>
      <c r="CB40" s="35">
        <v>0</v>
      </c>
      <c r="CC40" s="35">
        <v>0</v>
      </c>
      <c r="CD40" s="35">
        <v>0</v>
      </c>
      <c r="CE40" s="35">
        <v>0</v>
      </c>
      <c r="CF40" s="74">
        <v>0</v>
      </c>
      <c r="CG40" s="76">
        <f t="shared" si="12"/>
        <v>0</v>
      </c>
      <c r="CH40" s="35">
        <v>0</v>
      </c>
      <c r="CI40" s="35">
        <v>0</v>
      </c>
      <c r="CJ40" s="35">
        <v>0</v>
      </c>
      <c r="CK40" s="35">
        <v>0</v>
      </c>
      <c r="CL40" s="35">
        <v>0</v>
      </c>
      <c r="CM40" s="36">
        <v>0</v>
      </c>
      <c r="CN40" s="36">
        <v>0</v>
      </c>
      <c r="CO40" s="35">
        <v>0</v>
      </c>
      <c r="CP40" s="61">
        <v>0</v>
      </c>
      <c r="CQ40" s="76">
        <f t="shared" si="33"/>
        <v>0</v>
      </c>
      <c r="CR40" s="35">
        <v>0</v>
      </c>
      <c r="CS40" s="35">
        <v>0</v>
      </c>
      <c r="CT40" s="35">
        <v>0</v>
      </c>
      <c r="CU40" s="35">
        <v>0</v>
      </c>
      <c r="CV40" s="36">
        <v>0</v>
      </c>
      <c r="CW40" s="35">
        <v>0</v>
      </c>
      <c r="CX40" s="76">
        <f t="shared" si="34"/>
        <v>0</v>
      </c>
      <c r="CY40" s="102">
        <v>0</v>
      </c>
      <c r="CZ40" s="102">
        <v>0</v>
      </c>
      <c r="DA40" s="102">
        <v>0</v>
      </c>
      <c r="DB40" s="102">
        <f t="shared" si="14"/>
        <v>0</v>
      </c>
      <c r="DC40" s="84">
        <f t="shared" si="28"/>
        <v>0</v>
      </c>
      <c r="DE40" s="60"/>
    </row>
    <row r="41" spans="1:109" ht="14.1" customHeight="1" x14ac:dyDescent="0.2">
      <c r="A41" s="2" t="s">
        <v>73</v>
      </c>
      <c r="B41" s="52"/>
      <c r="C41" s="35">
        <v>4</v>
      </c>
      <c r="D41" s="35">
        <v>72</v>
      </c>
      <c r="E41" s="35">
        <v>70</v>
      </c>
      <c r="F41" s="35">
        <v>72</v>
      </c>
      <c r="G41" s="35">
        <v>83</v>
      </c>
      <c r="H41" s="74">
        <v>5</v>
      </c>
      <c r="I41" s="76">
        <f t="shared" si="9"/>
        <v>306</v>
      </c>
      <c r="J41" s="35">
        <v>14</v>
      </c>
      <c r="K41" s="35">
        <v>11</v>
      </c>
      <c r="L41" s="35">
        <v>70</v>
      </c>
      <c r="M41" s="35">
        <v>14</v>
      </c>
      <c r="N41" s="35">
        <v>11</v>
      </c>
      <c r="O41" s="35">
        <v>94</v>
      </c>
      <c r="P41" s="35">
        <v>51</v>
      </c>
      <c r="Q41" s="35">
        <v>9</v>
      </c>
      <c r="R41" s="61">
        <v>61</v>
      </c>
      <c r="S41" s="76">
        <f t="shared" si="29"/>
        <v>335</v>
      </c>
      <c r="T41" s="35">
        <v>14</v>
      </c>
      <c r="U41" s="35">
        <v>70</v>
      </c>
      <c r="V41" s="35">
        <v>17</v>
      </c>
      <c r="W41" s="36">
        <v>52</v>
      </c>
      <c r="X41" s="36">
        <v>105</v>
      </c>
      <c r="Y41" s="35">
        <v>14</v>
      </c>
      <c r="Z41" s="35">
        <v>11</v>
      </c>
      <c r="AA41" s="76">
        <f t="shared" si="30"/>
        <v>283</v>
      </c>
      <c r="AB41" s="35">
        <v>4</v>
      </c>
      <c r="AC41" s="35">
        <v>72</v>
      </c>
      <c r="AD41" s="35">
        <v>70</v>
      </c>
      <c r="AE41" s="35">
        <v>72</v>
      </c>
      <c r="AF41" s="35">
        <v>81</v>
      </c>
      <c r="AG41" s="74">
        <v>5</v>
      </c>
      <c r="AH41" s="76">
        <f t="shared" si="10"/>
        <v>304</v>
      </c>
      <c r="AI41" s="35">
        <v>14</v>
      </c>
      <c r="AJ41" s="35">
        <v>11</v>
      </c>
      <c r="AK41" s="35">
        <v>70</v>
      </c>
      <c r="AL41" s="36">
        <v>94</v>
      </c>
      <c r="AM41" s="35">
        <v>14</v>
      </c>
      <c r="AN41" s="35">
        <v>11</v>
      </c>
      <c r="AO41" s="35">
        <v>51</v>
      </c>
      <c r="AP41" s="35">
        <v>9</v>
      </c>
      <c r="AQ41" s="3">
        <v>61</v>
      </c>
      <c r="AR41" s="76">
        <f t="shared" si="26"/>
        <v>335</v>
      </c>
      <c r="AS41" s="35">
        <v>14</v>
      </c>
      <c r="AT41" s="35">
        <v>11</v>
      </c>
      <c r="AU41" s="35">
        <v>70</v>
      </c>
      <c r="AV41" s="35">
        <v>14</v>
      </c>
      <c r="AW41" s="35">
        <v>17</v>
      </c>
      <c r="AX41" s="36">
        <v>52</v>
      </c>
      <c r="AY41" s="36">
        <v>105</v>
      </c>
      <c r="AZ41" s="76">
        <f t="shared" si="31"/>
        <v>283</v>
      </c>
      <c r="BA41" s="3">
        <v>4</v>
      </c>
      <c r="BB41" s="35">
        <v>72</v>
      </c>
      <c r="BC41" s="35">
        <v>70</v>
      </c>
      <c r="BD41" s="35">
        <v>72</v>
      </c>
      <c r="BE41" s="35">
        <v>83</v>
      </c>
      <c r="BF41" s="74">
        <v>5</v>
      </c>
      <c r="BG41" s="76">
        <f t="shared" si="11"/>
        <v>306</v>
      </c>
      <c r="BH41" s="35">
        <v>14</v>
      </c>
      <c r="BI41" s="35">
        <v>11</v>
      </c>
      <c r="BJ41" s="35">
        <v>70</v>
      </c>
      <c r="BK41" s="35">
        <v>14</v>
      </c>
      <c r="BL41" s="35">
        <v>94</v>
      </c>
      <c r="BM41" s="35">
        <v>11</v>
      </c>
      <c r="BN41" s="35">
        <v>51</v>
      </c>
      <c r="BO41" s="35">
        <v>9</v>
      </c>
      <c r="BP41" s="61">
        <v>61</v>
      </c>
      <c r="BQ41" s="76">
        <f t="shared" si="27"/>
        <v>335</v>
      </c>
      <c r="BR41" s="35">
        <v>14</v>
      </c>
      <c r="BS41" s="35">
        <v>11</v>
      </c>
      <c r="BT41" s="35">
        <v>70</v>
      </c>
      <c r="BU41" s="35">
        <v>14</v>
      </c>
      <c r="BV41" s="35">
        <v>17</v>
      </c>
      <c r="BW41" s="36">
        <v>52</v>
      </c>
      <c r="BX41" s="36">
        <v>105</v>
      </c>
      <c r="BY41" s="76">
        <f t="shared" si="32"/>
        <v>283</v>
      </c>
      <c r="BZ41" s="35">
        <v>4</v>
      </c>
      <c r="CA41" s="35">
        <v>72</v>
      </c>
      <c r="CB41" s="35">
        <v>72</v>
      </c>
      <c r="CC41" s="35">
        <v>11</v>
      </c>
      <c r="CD41" s="35">
        <v>70</v>
      </c>
      <c r="CE41" s="35">
        <v>81</v>
      </c>
      <c r="CF41" s="74">
        <v>5</v>
      </c>
      <c r="CG41" s="76">
        <f t="shared" si="12"/>
        <v>315</v>
      </c>
      <c r="CH41" s="35">
        <v>14</v>
      </c>
      <c r="CI41" s="35">
        <v>11</v>
      </c>
      <c r="CJ41" s="35">
        <v>70</v>
      </c>
      <c r="CK41" s="35">
        <v>14</v>
      </c>
      <c r="CL41" s="35">
        <v>51</v>
      </c>
      <c r="CM41" s="36">
        <v>94</v>
      </c>
      <c r="CN41" s="36">
        <v>52</v>
      </c>
      <c r="CO41" s="35">
        <v>9</v>
      </c>
      <c r="CP41" s="61">
        <v>61</v>
      </c>
      <c r="CQ41" s="76">
        <f t="shared" si="33"/>
        <v>376</v>
      </c>
      <c r="CR41" s="35">
        <v>14</v>
      </c>
      <c r="CS41" s="35">
        <v>11</v>
      </c>
      <c r="CT41" s="35">
        <v>70</v>
      </c>
      <c r="CU41" s="35">
        <v>14</v>
      </c>
      <c r="CV41" s="36">
        <v>105</v>
      </c>
      <c r="CW41" s="35">
        <v>17</v>
      </c>
      <c r="CX41" s="76">
        <f t="shared" si="34"/>
        <v>231</v>
      </c>
      <c r="CY41" s="102">
        <v>0</v>
      </c>
      <c r="CZ41" s="102">
        <v>0</v>
      </c>
      <c r="DA41" s="102">
        <v>0</v>
      </c>
      <c r="DB41" s="102">
        <f t="shared" si="14"/>
        <v>0</v>
      </c>
      <c r="DC41" s="84">
        <f t="shared" si="28"/>
        <v>3692</v>
      </c>
      <c r="DE41" s="60"/>
    </row>
    <row r="42" spans="1:109" ht="14.1" customHeight="1" x14ac:dyDescent="0.2">
      <c r="A42" s="2" t="s">
        <v>74</v>
      </c>
      <c r="B42" s="52"/>
      <c r="C42" s="35">
        <v>4</v>
      </c>
      <c r="D42" s="35">
        <v>72</v>
      </c>
      <c r="E42" s="35">
        <v>70</v>
      </c>
      <c r="F42" s="35">
        <v>72</v>
      </c>
      <c r="G42" s="35">
        <v>83</v>
      </c>
      <c r="H42" s="74">
        <v>5</v>
      </c>
      <c r="I42" s="76">
        <f t="shared" si="9"/>
        <v>306</v>
      </c>
      <c r="J42" s="35">
        <v>14</v>
      </c>
      <c r="K42" s="35">
        <v>11</v>
      </c>
      <c r="L42" s="35">
        <v>70</v>
      </c>
      <c r="M42" s="35">
        <v>14</v>
      </c>
      <c r="N42" s="35">
        <v>11</v>
      </c>
      <c r="O42" s="35">
        <v>94</v>
      </c>
      <c r="P42" s="35">
        <v>51</v>
      </c>
      <c r="Q42" s="35">
        <v>9</v>
      </c>
      <c r="R42" s="61">
        <v>61</v>
      </c>
      <c r="S42" s="76">
        <f t="shared" si="29"/>
        <v>335</v>
      </c>
      <c r="T42" s="35">
        <v>14</v>
      </c>
      <c r="U42" s="35">
        <v>70</v>
      </c>
      <c r="V42" s="35">
        <v>17</v>
      </c>
      <c r="W42" s="36">
        <v>52</v>
      </c>
      <c r="X42" s="36">
        <v>105</v>
      </c>
      <c r="Y42" s="35">
        <v>14</v>
      </c>
      <c r="Z42" s="35">
        <v>11</v>
      </c>
      <c r="AA42" s="76">
        <f t="shared" si="30"/>
        <v>283</v>
      </c>
      <c r="AB42" s="35">
        <v>4</v>
      </c>
      <c r="AC42" s="35">
        <v>72</v>
      </c>
      <c r="AD42" s="35">
        <v>70</v>
      </c>
      <c r="AE42" s="35">
        <v>72</v>
      </c>
      <c r="AF42" s="35">
        <v>81</v>
      </c>
      <c r="AG42" s="74">
        <v>5</v>
      </c>
      <c r="AH42" s="76">
        <f t="shared" si="10"/>
        <v>304</v>
      </c>
      <c r="AI42" s="35">
        <v>14</v>
      </c>
      <c r="AJ42" s="35">
        <v>11</v>
      </c>
      <c r="AK42" s="35">
        <v>70</v>
      </c>
      <c r="AL42" s="36">
        <v>94</v>
      </c>
      <c r="AM42" s="35">
        <v>14</v>
      </c>
      <c r="AN42" s="35">
        <v>11</v>
      </c>
      <c r="AO42" s="35">
        <v>51</v>
      </c>
      <c r="AP42" s="35">
        <v>9</v>
      </c>
      <c r="AQ42" s="3">
        <v>61</v>
      </c>
      <c r="AR42" s="76">
        <f t="shared" si="26"/>
        <v>335</v>
      </c>
      <c r="AS42" s="35">
        <v>14</v>
      </c>
      <c r="AT42" s="35">
        <v>11</v>
      </c>
      <c r="AU42" s="35">
        <v>70</v>
      </c>
      <c r="AV42" s="35">
        <v>14</v>
      </c>
      <c r="AW42" s="35">
        <v>17</v>
      </c>
      <c r="AX42" s="36">
        <v>52</v>
      </c>
      <c r="AY42" s="36">
        <v>105</v>
      </c>
      <c r="AZ42" s="76">
        <f t="shared" si="31"/>
        <v>283</v>
      </c>
      <c r="BA42" s="3">
        <v>4</v>
      </c>
      <c r="BB42" s="35">
        <v>72</v>
      </c>
      <c r="BC42" s="35">
        <v>70</v>
      </c>
      <c r="BD42" s="35">
        <v>72</v>
      </c>
      <c r="BE42" s="35">
        <v>83</v>
      </c>
      <c r="BF42" s="74">
        <v>5</v>
      </c>
      <c r="BG42" s="76">
        <f t="shared" si="11"/>
        <v>306</v>
      </c>
      <c r="BH42" s="35">
        <v>14</v>
      </c>
      <c r="BI42" s="35">
        <v>11</v>
      </c>
      <c r="BJ42" s="35">
        <v>70</v>
      </c>
      <c r="BK42" s="35">
        <v>14</v>
      </c>
      <c r="BL42" s="35">
        <v>94</v>
      </c>
      <c r="BM42" s="35">
        <v>11</v>
      </c>
      <c r="BN42" s="35">
        <v>51</v>
      </c>
      <c r="BO42" s="35">
        <v>9</v>
      </c>
      <c r="BP42" s="61">
        <v>61</v>
      </c>
      <c r="BQ42" s="76">
        <f t="shared" si="27"/>
        <v>335</v>
      </c>
      <c r="BR42" s="35">
        <v>14</v>
      </c>
      <c r="BS42" s="35">
        <v>11</v>
      </c>
      <c r="BT42" s="35">
        <v>70</v>
      </c>
      <c r="BU42" s="35">
        <v>14</v>
      </c>
      <c r="BV42" s="35">
        <v>17</v>
      </c>
      <c r="BW42" s="36">
        <v>52</v>
      </c>
      <c r="BX42" s="36">
        <v>105</v>
      </c>
      <c r="BY42" s="76">
        <f t="shared" si="32"/>
        <v>283</v>
      </c>
      <c r="BZ42" s="35">
        <v>4</v>
      </c>
      <c r="CA42" s="35">
        <v>72</v>
      </c>
      <c r="CB42" s="35">
        <v>72</v>
      </c>
      <c r="CC42" s="35">
        <v>11</v>
      </c>
      <c r="CD42" s="35">
        <v>70</v>
      </c>
      <c r="CE42" s="35">
        <v>81</v>
      </c>
      <c r="CF42" s="74">
        <v>5</v>
      </c>
      <c r="CG42" s="76">
        <f t="shared" si="12"/>
        <v>315</v>
      </c>
      <c r="CH42" s="35">
        <v>14</v>
      </c>
      <c r="CI42" s="35">
        <v>11</v>
      </c>
      <c r="CJ42" s="35">
        <v>70</v>
      </c>
      <c r="CK42" s="35">
        <v>14</v>
      </c>
      <c r="CL42" s="35">
        <v>51</v>
      </c>
      <c r="CM42" s="36">
        <v>94</v>
      </c>
      <c r="CN42" s="36">
        <v>52</v>
      </c>
      <c r="CO42" s="35">
        <v>9</v>
      </c>
      <c r="CP42" s="61">
        <v>61</v>
      </c>
      <c r="CQ42" s="76">
        <f t="shared" si="33"/>
        <v>376</v>
      </c>
      <c r="CR42" s="35">
        <v>14</v>
      </c>
      <c r="CS42" s="35">
        <v>11</v>
      </c>
      <c r="CT42" s="35">
        <v>70</v>
      </c>
      <c r="CU42" s="35">
        <v>14</v>
      </c>
      <c r="CV42" s="36">
        <v>105</v>
      </c>
      <c r="CW42" s="35">
        <v>17</v>
      </c>
      <c r="CX42" s="76">
        <f t="shared" si="34"/>
        <v>231</v>
      </c>
      <c r="CY42" s="102">
        <v>0</v>
      </c>
      <c r="CZ42" s="102">
        <v>0</v>
      </c>
      <c r="DA42" s="102">
        <v>0</v>
      </c>
      <c r="DB42" s="102">
        <f t="shared" si="14"/>
        <v>0</v>
      </c>
      <c r="DC42" s="84">
        <f t="shared" si="28"/>
        <v>3692</v>
      </c>
      <c r="DE42" s="60"/>
    </row>
    <row r="43" spans="1:109" ht="14.1" customHeight="1" x14ac:dyDescent="0.2">
      <c r="A43" s="2" t="s">
        <v>75</v>
      </c>
      <c r="B43" s="52"/>
      <c r="C43" s="35">
        <v>4</v>
      </c>
      <c r="D43" s="35">
        <v>72</v>
      </c>
      <c r="E43" s="35">
        <v>70</v>
      </c>
      <c r="F43" s="35">
        <v>72</v>
      </c>
      <c r="G43" s="35">
        <v>83</v>
      </c>
      <c r="H43" s="74">
        <v>5</v>
      </c>
      <c r="I43" s="76">
        <f t="shared" si="9"/>
        <v>306</v>
      </c>
      <c r="J43" s="35">
        <v>0</v>
      </c>
      <c r="K43" s="35">
        <v>2</v>
      </c>
      <c r="L43" s="35">
        <v>68</v>
      </c>
      <c r="M43" s="35">
        <v>0</v>
      </c>
      <c r="N43" s="35">
        <v>11</v>
      </c>
      <c r="O43" s="35">
        <v>73</v>
      </c>
      <c r="P43" s="35">
        <v>51</v>
      </c>
      <c r="Q43" s="35">
        <v>9</v>
      </c>
      <c r="R43" s="61">
        <v>58</v>
      </c>
      <c r="S43" s="76">
        <f t="shared" si="29"/>
        <v>272</v>
      </c>
      <c r="T43" s="35">
        <v>0</v>
      </c>
      <c r="U43" s="35">
        <v>68</v>
      </c>
      <c r="V43" s="35">
        <v>17</v>
      </c>
      <c r="W43" s="36">
        <v>44</v>
      </c>
      <c r="X43" s="36">
        <v>91</v>
      </c>
      <c r="Y43" s="35">
        <v>0</v>
      </c>
      <c r="Z43" s="35">
        <v>2</v>
      </c>
      <c r="AA43" s="76">
        <f t="shared" si="30"/>
        <v>222</v>
      </c>
      <c r="AB43" s="35">
        <v>4</v>
      </c>
      <c r="AC43" s="35">
        <v>12</v>
      </c>
      <c r="AD43" s="35">
        <v>70</v>
      </c>
      <c r="AE43" s="35">
        <v>0</v>
      </c>
      <c r="AF43" s="35">
        <v>55</v>
      </c>
      <c r="AG43" s="74">
        <v>5</v>
      </c>
      <c r="AH43" s="76">
        <f t="shared" si="10"/>
        <v>146</v>
      </c>
      <c r="AI43" s="35">
        <v>0</v>
      </c>
      <c r="AJ43" s="35">
        <v>2</v>
      </c>
      <c r="AK43" s="35">
        <v>68</v>
      </c>
      <c r="AL43" s="36">
        <v>19</v>
      </c>
      <c r="AM43" s="35">
        <v>0</v>
      </c>
      <c r="AN43" s="35">
        <v>2</v>
      </c>
      <c r="AO43" s="35">
        <v>32</v>
      </c>
      <c r="AP43" s="35">
        <v>0</v>
      </c>
      <c r="AQ43" s="3">
        <v>56</v>
      </c>
      <c r="AR43" s="76">
        <f t="shared" si="26"/>
        <v>179</v>
      </c>
      <c r="AS43" s="35">
        <v>0</v>
      </c>
      <c r="AT43" s="35">
        <v>2</v>
      </c>
      <c r="AU43" s="35">
        <v>68</v>
      </c>
      <c r="AV43" s="35">
        <v>0</v>
      </c>
      <c r="AW43" s="35">
        <v>17</v>
      </c>
      <c r="AX43" s="36">
        <v>5</v>
      </c>
      <c r="AY43" s="36">
        <v>39</v>
      </c>
      <c r="AZ43" s="76">
        <f t="shared" si="31"/>
        <v>131</v>
      </c>
      <c r="BA43" s="3">
        <v>4</v>
      </c>
      <c r="BB43" s="35">
        <v>72</v>
      </c>
      <c r="BC43" s="35">
        <v>70</v>
      </c>
      <c r="BD43" s="35">
        <v>72</v>
      </c>
      <c r="BE43" s="35">
        <v>83</v>
      </c>
      <c r="BF43" s="74">
        <v>5</v>
      </c>
      <c r="BG43" s="76">
        <f t="shared" si="11"/>
        <v>306</v>
      </c>
      <c r="BH43" s="35">
        <v>0</v>
      </c>
      <c r="BI43" s="35">
        <v>2</v>
      </c>
      <c r="BJ43" s="35">
        <v>68</v>
      </c>
      <c r="BK43" s="35">
        <v>0</v>
      </c>
      <c r="BL43" s="35">
        <v>73</v>
      </c>
      <c r="BM43" s="35">
        <v>11</v>
      </c>
      <c r="BN43" s="35">
        <v>51</v>
      </c>
      <c r="BO43" s="35">
        <v>9</v>
      </c>
      <c r="BP43" s="61">
        <v>58</v>
      </c>
      <c r="BQ43" s="76">
        <f t="shared" si="27"/>
        <v>272</v>
      </c>
      <c r="BR43" s="35">
        <v>0</v>
      </c>
      <c r="BS43" s="35">
        <v>2</v>
      </c>
      <c r="BT43" s="35">
        <v>68</v>
      </c>
      <c r="BU43" s="35">
        <v>0</v>
      </c>
      <c r="BV43" s="35">
        <v>17</v>
      </c>
      <c r="BW43" s="36">
        <v>44</v>
      </c>
      <c r="BX43" s="36">
        <v>91</v>
      </c>
      <c r="BY43" s="76">
        <f t="shared" si="32"/>
        <v>222</v>
      </c>
      <c r="BZ43" s="35">
        <v>4</v>
      </c>
      <c r="CA43" s="35">
        <v>12</v>
      </c>
      <c r="CB43" s="35">
        <v>0</v>
      </c>
      <c r="CC43" s="35">
        <v>2</v>
      </c>
      <c r="CD43" s="35">
        <v>70</v>
      </c>
      <c r="CE43" s="35">
        <v>55</v>
      </c>
      <c r="CF43" s="74">
        <v>5</v>
      </c>
      <c r="CG43" s="76">
        <f t="shared" si="12"/>
        <v>148</v>
      </c>
      <c r="CH43" s="35">
        <v>0</v>
      </c>
      <c r="CI43" s="35">
        <v>2</v>
      </c>
      <c r="CJ43" s="35">
        <v>68</v>
      </c>
      <c r="CK43" s="35">
        <v>0</v>
      </c>
      <c r="CL43" s="35">
        <v>32</v>
      </c>
      <c r="CM43" s="36">
        <v>19</v>
      </c>
      <c r="CN43" s="36">
        <v>5</v>
      </c>
      <c r="CO43" s="35">
        <v>0</v>
      </c>
      <c r="CP43" s="61">
        <v>56</v>
      </c>
      <c r="CQ43" s="76">
        <f t="shared" si="33"/>
        <v>182</v>
      </c>
      <c r="CR43" s="35">
        <v>0</v>
      </c>
      <c r="CS43" s="35">
        <v>2</v>
      </c>
      <c r="CT43" s="35">
        <v>68</v>
      </c>
      <c r="CU43" s="35">
        <v>0</v>
      </c>
      <c r="CV43" s="36">
        <v>39</v>
      </c>
      <c r="CW43" s="35">
        <v>17</v>
      </c>
      <c r="CX43" s="76">
        <f t="shared" si="34"/>
        <v>126</v>
      </c>
      <c r="CY43" s="102">
        <v>0</v>
      </c>
      <c r="CZ43" s="102">
        <v>0</v>
      </c>
      <c r="DA43" s="102">
        <v>0</v>
      </c>
      <c r="DB43" s="102">
        <f t="shared" si="14"/>
        <v>0</v>
      </c>
      <c r="DC43" s="84">
        <f t="shared" si="28"/>
        <v>2512</v>
      </c>
      <c r="DE43" s="60"/>
    </row>
    <row r="44" spans="1:109" ht="14.1" customHeight="1" x14ac:dyDescent="0.2">
      <c r="A44" s="2" t="s">
        <v>76</v>
      </c>
      <c r="B44" s="52"/>
      <c r="C44" s="35">
        <v>0</v>
      </c>
      <c r="D44" s="35">
        <v>72</v>
      </c>
      <c r="E44" s="35">
        <v>69</v>
      </c>
      <c r="F44" s="35">
        <v>72</v>
      </c>
      <c r="G44" s="35">
        <v>83</v>
      </c>
      <c r="H44" s="74">
        <v>5</v>
      </c>
      <c r="I44" s="76">
        <f t="shared" si="9"/>
        <v>301</v>
      </c>
      <c r="J44" s="35">
        <v>0</v>
      </c>
      <c r="K44" s="35">
        <v>2</v>
      </c>
      <c r="L44" s="35">
        <v>0</v>
      </c>
      <c r="M44" s="35">
        <v>0</v>
      </c>
      <c r="N44" s="35">
        <v>11</v>
      </c>
      <c r="O44" s="35">
        <v>73</v>
      </c>
      <c r="P44" s="35">
        <v>51</v>
      </c>
      <c r="Q44" s="35">
        <v>9</v>
      </c>
      <c r="R44" s="61">
        <v>58</v>
      </c>
      <c r="S44" s="76">
        <f t="shared" si="29"/>
        <v>204</v>
      </c>
      <c r="T44" s="35">
        <v>0</v>
      </c>
      <c r="U44" s="35">
        <v>0</v>
      </c>
      <c r="V44" s="35">
        <v>0</v>
      </c>
      <c r="W44" s="36">
        <v>44</v>
      </c>
      <c r="X44" s="36">
        <v>91</v>
      </c>
      <c r="Y44" s="35">
        <v>0</v>
      </c>
      <c r="Z44" s="35">
        <v>2</v>
      </c>
      <c r="AA44" s="76">
        <f t="shared" si="30"/>
        <v>137</v>
      </c>
      <c r="AB44" s="35">
        <v>0</v>
      </c>
      <c r="AC44" s="35">
        <v>0</v>
      </c>
      <c r="AD44" s="35">
        <v>69</v>
      </c>
      <c r="AE44" s="35">
        <v>0</v>
      </c>
      <c r="AF44" s="35">
        <v>10</v>
      </c>
      <c r="AG44" s="74">
        <v>5</v>
      </c>
      <c r="AH44" s="76">
        <f t="shared" si="10"/>
        <v>84</v>
      </c>
      <c r="AI44" s="35">
        <v>0</v>
      </c>
      <c r="AJ44" s="35">
        <v>2</v>
      </c>
      <c r="AK44" s="35">
        <v>0</v>
      </c>
      <c r="AL44" s="36">
        <v>1</v>
      </c>
      <c r="AM44" s="35">
        <v>0</v>
      </c>
      <c r="AN44" s="35">
        <v>2</v>
      </c>
      <c r="AO44" s="35">
        <v>0</v>
      </c>
      <c r="AP44" s="35">
        <v>0</v>
      </c>
      <c r="AQ44" s="3">
        <v>6</v>
      </c>
      <c r="AR44" s="76">
        <f t="shared" si="26"/>
        <v>11</v>
      </c>
      <c r="AS44" s="35">
        <v>0</v>
      </c>
      <c r="AT44" s="35">
        <v>2</v>
      </c>
      <c r="AU44" s="35">
        <v>0</v>
      </c>
      <c r="AV44" s="35">
        <v>0</v>
      </c>
      <c r="AW44" s="35">
        <v>0</v>
      </c>
      <c r="AX44" s="36">
        <v>1</v>
      </c>
      <c r="AY44" s="36">
        <v>13</v>
      </c>
      <c r="AZ44" s="76">
        <f t="shared" si="31"/>
        <v>16</v>
      </c>
      <c r="BA44" s="3">
        <v>0</v>
      </c>
      <c r="BB44" s="35">
        <v>72</v>
      </c>
      <c r="BC44" s="35">
        <v>69</v>
      </c>
      <c r="BD44" s="35">
        <v>72</v>
      </c>
      <c r="BE44" s="35">
        <v>83</v>
      </c>
      <c r="BF44" s="74">
        <v>5</v>
      </c>
      <c r="BG44" s="76">
        <f t="shared" si="11"/>
        <v>301</v>
      </c>
      <c r="BH44" s="35">
        <v>0</v>
      </c>
      <c r="BI44" s="35">
        <v>2</v>
      </c>
      <c r="BJ44" s="35">
        <v>0</v>
      </c>
      <c r="BK44" s="35">
        <v>0</v>
      </c>
      <c r="BL44" s="35">
        <v>73</v>
      </c>
      <c r="BM44" s="35">
        <v>11</v>
      </c>
      <c r="BN44" s="35">
        <v>51</v>
      </c>
      <c r="BO44" s="35">
        <v>9</v>
      </c>
      <c r="BP44" s="61">
        <v>58</v>
      </c>
      <c r="BQ44" s="76">
        <f t="shared" si="27"/>
        <v>204</v>
      </c>
      <c r="BR44" s="35">
        <v>0</v>
      </c>
      <c r="BS44" s="35">
        <v>2</v>
      </c>
      <c r="BT44" s="35">
        <v>0</v>
      </c>
      <c r="BU44" s="35">
        <v>0</v>
      </c>
      <c r="BV44" s="35">
        <v>0</v>
      </c>
      <c r="BW44" s="36">
        <v>44</v>
      </c>
      <c r="BX44" s="36">
        <v>91</v>
      </c>
      <c r="BY44" s="76">
        <f t="shared" si="32"/>
        <v>137</v>
      </c>
      <c r="BZ44" s="35">
        <v>0</v>
      </c>
      <c r="CA44" s="35">
        <v>0</v>
      </c>
      <c r="CB44" s="35">
        <v>0</v>
      </c>
      <c r="CC44" s="35">
        <v>2</v>
      </c>
      <c r="CD44" s="35">
        <v>69</v>
      </c>
      <c r="CE44" s="35">
        <v>10</v>
      </c>
      <c r="CF44" s="74">
        <v>5</v>
      </c>
      <c r="CG44" s="76">
        <f t="shared" si="12"/>
        <v>86</v>
      </c>
      <c r="CH44" s="35">
        <v>0</v>
      </c>
      <c r="CI44" s="35">
        <v>2</v>
      </c>
      <c r="CJ44" s="35">
        <v>0</v>
      </c>
      <c r="CK44" s="35">
        <v>0</v>
      </c>
      <c r="CL44" s="35">
        <v>0</v>
      </c>
      <c r="CM44" s="36">
        <v>1</v>
      </c>
      <c r="CN44" s="36">
        <v>1</v>
      </c>
      <c r="CO44" s="35">
        <v>0</v>
      </c>
      <c r="CP44" s="61">
        <v>6</v>
      </c>
      <c r="CQ44" s="76">
        <f t="shared" si="33"/>
        <v>10</v>
      </c>
      <c r="CR44" s="35">
        <v>0</v>
      </c>
      <c r="CS44" s="35">
        <v>2</v>
      </c>
      <c r="CT44" s="35">
        <v>0</v>
      </c>
      <c r="CU44" s="35">
        <v>0</v>
      </c>
      <c r="CV44" s="36">
        <v>13</v>
      </c>
      <c r="CW44" s="35">
        <v>0</v>
      </c>
      <c r="CX44" s="76">
        <f t="shared" si="34"/>
        <v>15</v>
      </c>
      <c r="CY44" s="102">
        <v>216</v>
      </c>
      <c r="CZ44" s="102">
        <v>18</v>
      </c>
      <c r="DA44" s="102">
        <v>18</v>
      </c>
      <c r="DB44" s="102">
        <f t="shared" si="14"/>
        <v>252</v>
      </c>
      <c r="DC44" s="84">
        <f t="shared" si="28"/>
        <v>1758</v>
      </c>
      <c r="DE44" s="60"/>
    </row>
    <row r="45" spans="1:109" ht="14.1" customHeight="1" x14ac:dyDescent="0.2">
      <c r="A45" s="2" t="s">
        <v>77</v>
      </c>
      <c r="B45" s="52"/>
      <c r="C45" s="35">
        <v>0</v>
      </c>
      <c r="D45" s="35">
        <v>72</v>
      </c>
      <c r="E45" s="35">
        <v>69</v>
      </c>
      <c r="F45" s="35">
        <v>72</v>
      </c>
      <c r="G45" s="35">
        <v>83</v>
      </c>
      <c r="H45" s="74">
        <v>5</v>
      </c>
      <c r="I45" s="76">
        <f t="shared" si="9"/>
        <v>301</v>
      </c>
      <c r="J45" s="35">
        <v>0</v>
      </c>
      <c r="K45" s="35">
        <v>2</v>
      </c>
      <c r="L45" s="35">
        <v>0</v>
      </c>
      <c r="M45" s="35">
        <v>0</v>
      </c>
      <c r="N45" s="35">
        <v>11</v>
      </c>
      <c r="O45" s="35">
        <v>73</v>
      </c>
      <c r="P45" s="35">
        <v>51</v>
      </c>
      <c r="Q45" s="35">
        <v>9</v>
      </c>
      <c r="R45" s="61">
        <v>58</v>
      </c>
      <c r="S45" s="76">
        <f t="shared" si="29"/>
        <v>204</v>
      </c>
      <c r="T45" s="35">
        <v>0</v>
      </c>
      <c r="U45" s="35">
        <v>0</v>
      </c>
      <c r="V45" s="35">
        <v>17</v>
      </c>
      <c r="W45" s="36">
        <v>44</v>
      </c>
      <c r="X45" s="36">
        <v>91</v>
      </c>
      <c r="Y45" s="35">
        <v>0</v>
      </c>
      <c r="Z45" s="35">
        <v>2</v>
      </c>
      <c r="AA45" s="76">
        <f t="shared" si="30"/>
        <v>154</v>
      </c>
      <c r="AB45" s="35">
        <v>0</v>
      </c>
      <c r="AC45" s="35">
        <v>24</v>
      </c>
      <c r="AD45" s="35">
        <v>69</v>
      </c>
      <c r="AE45" s="35">
        <v>2</v>
      </c>
      <c r="AF45" s="35">
        <v>9</v>
      </c>
      <c r="AG45" s="74">
        <v>5</v>
      </c>
      <c r="AH45" s="76">
        <f t="shared" si="10"/>
        <v>109</v>
      </c>
      <c r="AI45" s="35">
        <v>0</v>
      </c>
      <c r="AJ45" s="35">
        <v>2</v>
      </c>
      <c r="AK45" s="35">
        <v>0</v>
      </c>
      <c r="AL45" s="36">
        <v>22</v>
      </c>
      <c r="AM45" s="35">
        <v>0</v>
      </c>
      <c r="AN45" s="35">
        <v>0</v>
      </c>
      <c r="AO45" s="35">
        <v>15</v>
      </c>
      <c r="AP45" s="35">
        <v>0</v>
      </c>
      <c r="AQ45" s="3">
        <v>53</v>
      </c>
      <c r="AR45" s="76">
        <f t="shared" si="26"/>
        <v>92</v>
      </c>
      <c r="AS45" s="35">
        <v>0</v>
      </c>
      <c r="AT45" s="35">
        <v>2</v>
      </c>
      <c r="AU45" s="35">
        <v>0</v>
      </c>
      <c r="AV45" s="35">
        <v>0</v>
      </c>
      <c r="AW45" s="35">
        <v>17</v>
      </c>
      <c r="AX45" s="36">
        <v>0</v>
      </c>
      <c r="AY45" s="36">
        <v>7</v>
      </c>
      <c r="AZ45" s="76">
        <f t="shared" si="31"/>
        <v>26</v>
      </c>
      <c r="BA45" s="3">
        <v>0</v>
      </c>
      <c r="BB45" s="35">
        <v>72</v>
      </c>
      <c r="BC45" s="35">
        <v>69</v>
      </c>
      <c r="BD45" s="35">
        <v>72</v>
      </c>
      <c r="BE45" s="35">
        <v>83</v>
      </c>
      <c r="BF45" s="74">
        <v>5</v>
      </c>
      <c r="BG45" s="76">
        <f t="shared" si="11"/>
        <v>301</v>
      </c>
      <c r="BH45" s="35">
        <v>0</v>
      </c>
      <c r="BI45" s="35">
        <v>2</v>
      </c>
      <c r="BJ45" s="35">
        <v>0</v>
      </c>
      <c r="BK45" s="35">
        <v>0</v>
      </c>
      <c r="BL45" s="35">
        <v>73</v>
      </c>
      <c r="BM45" s="35">
        <v>11</v>
      </c>
      <c r="BN45" s="35">
        <v>51</v>
      </c>
      <c r="BO45" s="35">
        <v>9</v>
      </c>
      <c r="BP45" s="61">
        <v>58</v>
      </c>
      <c r="BQ45" s="76">
        <f t="shared" si="27"/>
        <v>204</v>
      </c>
      <c r="BR45" s="35">
        <v>0</v>
      </c>
      <c r="BS45" s="35">
        <v>2</v>
      </c>
      <c r="BT45" s="35">
        <v>0</v>
      </c>
      <c r="BU45" s="35">
        <v>0</v>
      </c>
      <c r="BV45" s="35">
        <v>17</v>
      </c>
      <c r="BW45" s="36">
        <v>44</v>
      </c>
      <c r="BX45" s="36">
        <v>91</v>
      </c>
      <c r="BY45" s="76">
        <f t="shared" si="32"/>
        <v>154</v>
      </c>
      <c r="BZ45" s="35">
        <v>0</v>
      </c>
      <c r="CA45" s="35">
        <v>24</v>
      </c>
      <c r="CB45" s="35">
        <v>2</v>
      </c>
      <c r="CC45" s="35">
        <v>0</v>
      </c>
      <c r="CD45" s="35">
        <v>69</v>
      </c>
      <c r="CE45" s="35">
        <v>9</v>
      </c>
      <c r="CF45" s="74">
        <v>5</v>
      </c>
      <c r="CG45" s="76">
        <f t="shared" si="12"/>
        <v>109</v>
      </c>
      <c r="CH45" s="35">
        <v>0</v>
      </c>
      <c r="CI45" s="35">
        <v>2</v>
      </c>
      <c r="CJ45" s="35">
        <v>0</v>
      </c>
      <c r="CK45" s="35">
        <v>0</v>
      </c>
      <c r="CL45" s="35">
        <v>15</v>
      </c>
      <c r="CM45" s="36">
        <v>22</v>
      </c>
      <c r="CN45" s="36">
        <v>0</v>
      </c>
      <c r="CO45" s="35">
        <v>0</v>
      </c>
      <c r="CP45" s="61">
        <v>53</v>
      </c>
      <c r="CQ45" s="76">
        <f t="shared" si="33"/>
        <v>92</v>
      </c>
      <c r="CR45" s="35">
        <v>0</v>
      </c>
      <c r="CS45" s="35">
        <v>2</v>
      </c>
      <c r="CT45" s="35">
        <v>0</v>
      </c>
      <c r="CU45" s="35">
        <v>0</v>
      </c>
      <c r="CV45" s="36">
        <v>7</v>
      </c>
      <c r="CW45" s="35">
        <v>17</v>
      </c>
      <c r="CX45" s="76">
        <f t="shared" si="34"/>
        <v>26</v>
      </c>
      <c r="CY45" s="102">
        <v>216</v>
      </c>
      <c r="CZ45" s="102">
        <v>18</v>
      </c>
      <c r="DA45" s="102">
        <v>18</v>
      </c>
      <c r="DB45" s="102">
        <f t="shared" si="14"/>
        <v>252</v>
      </c>
      <c r="DC45" s="84">
        <f t="shared" si="28"/>
        <v>2024</v>
      </c>
      <c r="DE45" s="60"/>
    </row>
    <row r="46" spans="1:109" ht="14.1" customHeight="1" x14ac:dyDescent="0.2">
      <c r="A46" s="2" t="s">
        <v>78</v>
      </c>
      <c r="B46" s="52"/>
      <c r="C46" s="35">
        <v>4</v>
      </c>
      <c r="D46" s="35">
        <v>72</v>
      </c>
      <c r="E46" s="35">
        <v>70</v>
      </c>
      <c r="F46" s="35">
        <v>72</v>
      </c>
      <c r="G46" s="35">
        <v>83</v>
      </c>
      <c r="H46" s="74">
        <v>5</v>
      </c>
      <c r="I46" s="76">
        <f t="shared" si="9"/>
        <v>306</v>
      </c>
      <c r="J46" s="35">
        <v>14</v>
      </c>
      <c r="K46" s="35">
        <v>11</v>
      </c>
      <c r="L46" s="35">
        <v>70</v>
      </c>
      <c r="M46" s="35">
        <v>14</v>
      </c>
      <c r="N46" s="35">
        <v>11</v>
      </c>
      <c r="O46" s="35">
        <v>94</v>
      </c>
      <c r="P46" s="35">
        <v>51</v>
      </c>
      <c r="Q46" s="35">
        <v>9</v>
      </c>
      <c r="R46" s="61">
        <v>61</v>
      </c>
      <c r="S46" s="76">
        <f t="shared" si="29"/>
        <v>335</v>
      </c>
      <c r="T46" s="35">
        <v>14</v>
      </c>
      <c r="U46" s="35">
        <v>70</v>
      </c>
      <c r="V46" s="35">
        <v>17</v>
      </c>
      <c r="W46" s="10">
        <v>52</v>
      </c>
      <c r="X46" s="36">
        <v>105</v>
      </c>
      <c r="Y46" s="35">
        <v>14</v>
      </c>
      <c r="Z46" s="35">
        <v>11</v>
      </c>
      <c r="AA46" s="76">
        <f t="shared" si="30"/>
        <v>283</v>
      </c>
      <c r="AB46" s="35">
        <v>4</v>
      </c>
      <c r="AC46" s="35">
        <v>72</v>
      </c>
      <c r="AD46" s="35">
        <v>70</v>
      </c>
      <c r="AE46" s="35">
        <v>72</v>
      </c>
      <c r="AF46" s="35">
        <v>81</v>
      </c>
      <c r="AG46" s="74">
        <v>5</v>
      </c>
      <c r="AH46" s="76">
        <f t="shared" si="10"/>
        <v>304</v>
      </c>
      <c r="AI46" s="35">
        <v>14</v>
      </c>
      <c r="AJ46" s="35">
        <v>11</v>
      </c>
      <c r="AK46" s="35">
        <v>70</v>
      </c>
      <c r="AL46" s="36">
        <v>94</v>
      </c>
      <c r="AM46" s="35">
        <v>14</v>
      </c>
      <c r="AN46" s="35">
        <v>11</v>
      </c>
      <c r="AO46" s="35">
        <v>51</v>
      </c>
      <c r="AP46" s="35">
        <v>9</v>
      </c>
      <c r="AQ46" s="3">
        <v>61</v>
      </c>
      <c r="AR46" s="76">
        <f t="shared" si="26"/>
        <v>335</v>
      </c>
      <c r="AS46" s="35">
        <v>14</v>
      </c>
      <c r="AT46" s="35">
        <v>11</v>
      </c>
      <c r="AU46" s="35">
        <v>70</v>
      </c>
      <c r="AV46" s="35">
        <v>14</v>
      </c>
      <c r="AW46" s="35">
        <v>17</v>
      </c>
      <c r="AX46" s="36">
        <v>52</v>
      </c>
      <c r="AY46" s="36">
        <v>105</v>
      </c>
      <c r="AZ46" s="76">
        <f t="shared" si="31"/>
        <v>283</v>
      </c>
      <c r="BA46" s="3">
        <v>4</v>
      </c>
      <c r="BB46" s="35">
        <v>72</v>
      </c>
      <c r="BC46" s="35">
        <v>70</v>
      </c>
      <c r="BD46" s="35">
        <v>72</v>
      </c>
      <c r="BE46" s="35">
        <v>83</v>
      </c>
      <c r="BF46" s="74">
        <v>5</v>
      </c>
      <c r="BG46" s="76">
        <f t="shared" si="11"/>
        <v>306</v>
      </c>
      <c r="BH46" s="35">
        <v>14</v>
      </c>
      <c r="BI46" s="35">
        <v>11</v>
      </c>
      <c r="BJ46" s="35">
        <v>70</v>
      </c>
      <c r="BK46" s="35">
        <v>14</v>
      </c>
      <c r="BL46" s="35">
        <v>94</v>
      </c>
      <c r="BM46" s="35">
        <v>11</v>
      </c>
      <c r="BN46" s="35">
        <v>51</v>
      </c>
      <c r="BO46" s="35">
        <v>9</v>
      </c>
      <c r="BP46" s="61">
        <v>61</v>
      </c>
      <c r="BQ46" s="76">
        <f t="shared" si="27"/>
        <v>335</v>
      </c>
      <c r="BR46" s="35">
        <v>14</v>
      </c>
      <c r="BS46" s="35">
        <v>11</v>
      </c>
      <c r="BT46" s="35">
        <v>70</v>
      </c>
      <c r="BU46" s="35">
        <v>14</v>
      </c>
      <c r="BV46" s="35">
        <v>17</v>
      </c>
      <c r="BW46" s="10">
        <v>52</v>
      </c>
      <c r="BX46" s="36">
        <v>105</v>
      </c>
      <c r="BY46" s="76">
        <f t="shared" si="32"/>
        <v>283</v>
      </c>
      <c r="BZ46" s="35">
        <v>4</v>
      </c>
      <c r="CA46" s="35">
        <v>72</v>
      </c>
      <c r="CB46" s="35">
        <v>72</v>
      </c>
      <c r="CC46" s="35">
        <v>11</v>
      </c>
      <c r="CD46" s="35">
        <v>70</v>
      </c>
      <c r="CE46" s="35">
        <v>81</v>
      </c>
      <c r="CF46" s="74">
        <v>5</v>
      </c>
      <c r="CG46" s="76">
        <f t="shared" si="12"/>
        <v>315</v>
      </c>
      <c r="CH46" s="35">
        <v>14</v>
      </c>
      <c r="CI46" s="35">
        <v>11</v>
      </c>
      <c r="CJ46" s="35">
        <v>70</v>
      </c>
      <c r="CK46" s="35">
        <v>14</v>
      </c>
      <c r="CL46" s="35">
        <v>51</v>
      </c>
      <c r="CM46" s="36">
        <v>94</v>
      </c>
      <c r="CN46" s="36">
        <v>52</v>
      </c>
      <c r="CO46" s="35">
        <v>9</v>
      </c>
      <c r="CP46" s="61">
        <v>61</v>
      </c>
      <c r="CQ46" s="76">
        <f t="shared" si="33"/>
        <v>376</v>
      </c>
      <c r="CR46" s="35">
        <v>14</v>
      </c>
      <c r="CS46" s="35">
        <v>11</v>
      </c>
      <c r="CT46" s="35">
        <v>70</v>
      </c>
      <c r="CU46" s="35">
        <v>14</v>
      </c>
      <c r="CV46" s="36">
        <v>105</v>
      </c>
      <c r="CW46" s="35">
        <v>17</v>
      </c>
      <c r="CX46" s="76">
        <f t="shared" si="34"/>
        <v>231</v>
      </c>
      <c r="CY46" s="102">
        <v>0</v>
      </c>
      <c r="CZ46" s="102">
        <v>0</v>
      </c>
      <c r="DA46" s="102">
        <v>0</v>
      </c>
      <c r="DB46" s="102">
        <f t="shared" si="14"/>
        <v>0</v>
      </c>
      <c r="DC46" s="84">
        <f t="shared" si="28"/>
        <v>3692</v>
      </c>
      <c r="DE46" s="60"/>
    </row>
    <row r="47" spans="1:109" ht="14.1" customHeight="1" x14ac:dyDescent="0.2">
      <c r="A47" s="2" t="s">
        <v>79</v>
      </c>
      <c r="B47" s="52"/>
      <c r="C47" s="35">
        <v>4</v>
      </c>
      <c r="D47" s="35">
        <v>72</v>
      </c>
      <c r="E47" s="35">
        <v>70</v>
      </c>
      <c r="F47" s="35">
        <v>72</v>
      </c>
      <c r="G47" s="35">
        <v>83</v>
      </c>
      <c r="H47" s="74">
        <v>5</v>
      </c>
      <c r="I47" s="76">
        <f t="shared" si="9"/>
        <v>306</v>
      </c>
      <c r="J47" s="35">
        <v>14</v>
      </c>
      <c r="K47" s="35">
        <v>11</v>
      </c>
      <c r="L47" s="35">
        <v>70</v>
      </c>
      <c r="M47" s="35">
        <v>14</v>
      </c>
      <c r="N47" s="35">
        <v>11</v>
      </c>
      <c r="O47" s="35">
        <v>94</v>
      </c>
      <c r="P47" s="35">
        <v>51</v>
      </c>
      <c r="Q47" s="35">
        <v>9</v>
      </c>
      <c r="R47" s="61">
        <v>61</v>
      </c>
      <c r="S47" s="76">
        <f t="shared" si="29"/>
        <v>335</v>
      </c>
      <c r="T47" s="35">
        <v>14</v>
      </c>
      <c r="U47" s="35">
        <v>70</v>
      </c>
      <c r="V47" s="35">
        <v>17</v>
      </c>
      <c r="W47" s="36">
        <v>52</v>
      </c>
      <c r="X47" s="36">
        <v>105</v>
      </c>
      <c r="Y47" s="35">
        <v>14</v>
      </c>
      <c r="Z47" s="35">
        <v>11</v>
      </c>
      <c r="AA47" s="76">
        <f t="shared" si="30"/>
        <v>283</v>
      </c>
      <c r="AB47" s="35">
        <v>4</v>
      </c>
      <c r="AC47" s="35">
        <v>72</v>
      </c>
      <c r="AD47" s="35">
        <v>70</v>
      </c>
      <c r="AE47" s="35">
        <v>72</v>
      </c>
      <c r="AF47" s="35">
        <v>81</v>
      </c>
      <c r="AG47" s="74">
        <v>5</v>
      </c>
      <c r="AH47" s="76">
        <f t="shared" si="10"/>
        <v>304</v>
      </c>
      <c r="AI47" s="35">
        <v>14</v>
      </c>
      <c r="AJ47" s="35">
        <v>11</v>
      </c>
      <c r="AK47" s="35">
        <v>70</v>
      </c>
      <c r="AL47" s="36">
        <v>94</v>
      </c>
      <c r="AM47" s="35">
        <v>14</v>
      </c>
      <c r="AN47" s="35">
        <v>11</v>
      </c>
      <c r="AO47" s="35">
        <v>51</v>
      </c>
      <c r="AP47" s="35">
        <v>9</v>
      </c>
      <c r="AQ47" s="3">
        <v>61</v>
      </c>
      <c r="AR47" s="76">
        <f t="shared" si="26"/>
        <v>335</v>
      </c>
      <c r="AS47" s="35">
        <v>14</v>
      </c>
      <c r="AT47" s="35">
        <v>11</v>
      </c>
      <c r="AU47" s="35">
        <v>70</v>
      </c>
      <c r="AV47" s="35">
        <v>14</v>
      </c>
      <c r="AW47" s="35">
        <v>17</v>
      </c>
      <c r="AX47" s="36">
        <v>52</v>
      </c>
      <c r="AY47" s="36">
        <v>105</v>
      </c>
      <c r="AZ47" s="76">
        <f t="shared" si="31"/>
        <v>283</v>
      </c>
      <c r="BA47" s="3">
        <v>4</v>
      </c>
      <c r="BB47" s="35">
        <v>72</v>
      </c>
      <c r="BC47" s="35">
        <v>70</v>
      </c>
      <c r="BD47" s="35">
        <v>72</v>
      </c>
      <c r="BE47" s="35">
        <v>83</v>
      </c>
      <c r="BF47" s="74">
        <v>5</v>
      </c>
      <c r="BG47" s="76">
        <f t="shared" si="11"/>
        <v>306</v>
      </c>
      <c r="BH47" s="35">
        <v>14</v>
      </c>
      <c r="BI47" s="35">
        <v>11</v>
      </c>
      <c r="BJ47" s="35">
        <v>70</v>
      </c>
      <c r="BK47" s="35">
        <v>14</v>
      </c>
      <c r="BL47" s="35">
        <v>94</v>
      </c>
      <c r="BM47" s="35">
        <v>11</v>
      </c>
      <c r="BN47" s="35">
        <v>51</v>
      </c>
      <c r="BO47" s="35">
        <v>9</v>
      </c>
      <c r="BP47" s="61">
        <v>61</v>
      </c>
      <c r="BQ47" s="76">
        <f t="shared" si="27"/>
        <v>335</v>
      </c>
      <c r="BR47" s="35">
        <v>14</v>
      </c>
      <c r="BS47" s="35">
        <v>11</v>
      </c>
      <c r="BT47" s="35">
        <v>70</v>
      </c>
      <c r="BU47" s="35">
        <v>14</v>
      </c>
      <c r="BV47" s="35">
        <v>17</v>
      </c>
      <c r="BW47" s="36">
        <v>52</v>
      </c>
      <c r="BX47" s="36">
        <v>105</v>
      </c>
      <c r="BY47" s="76">
        <f t="shared" si="32"/>
        <v>283</v>
      </c>
      <c r="BZ47" s="35">
        <v>4</v>
      </c>
      <c r="CA47" s="35">
        <v>72</v>
      </c>
      <c r="CB47" s="35">
        <v>72</v>
      </c>
      <c r="CC47" s="35">
        <v>11</v>
      </c>
      <c r="CD47" s="35">
        <v>70</v>
      </c>
      <c r="CE47" s="35">
        <v>81</v>
      </c>
      <c r="CF47" s="74">
        <v>5</v>
      </c>
      <c r="CG47" s="76">
        <f t="shared" si="12"/>
        <v>315</v>
      </c>
      <c r="CH47" s="35">
        <v>14</v>
      </c>
      <c r="CI47" s="35">
        <v>11</v>
      </c>
      <c r="CJ47" s="35">
        <v>70</v>
      </c>
      <c r="CK47" s="35">
        <v>14</v>
      </c>
      <c r="CL47" s="35">
        <v>51</v>
      </c>
      <c r="CM47" s="36">
        <v>94</v>
      </c>
      <c r="CN47" s="36">
        <v>52</v>
      </c>
      <c r="CO47" s="35">
        <v>9</v>
      </c>
      <c r="CP47" s="61">
        <v>61</v>
      </c>
      <c r="CQ47" s="76">
        <f t="shared" si="33"/>
        <v>376</v>
      </c>
      <c r="CR47" s="35">
        <v>14</v>
      </c>
      <c r="CS47" s="35">
        <v>11</v>
      </c>
      <c r="CT47" s="35">
        <v>70</v>
      </c>
      <c r="CU47" s="35">
        <v>14</v>
      </c>
      <c r="CV47" s="36">
        <v>105</v>
      </c>
      <c r="CW47" s="35">
        <v>17</v>
      </c>
      <c r="CX47" s="76">
        <f t="shared" si="34"/>
        <v>231</v>
      </c>
      <c r="CY47" s="102">
        <v>0</v>
      </c>
      <c r="CZ47" s="102">
        <v>0</v>
      </c>
      <c r="DA47" s="102">
        <v>0</v>
      </c>
      <c r="DB47" s="102">
        <f t="shared" si="14"/>
        <v>0</v>
      </c>
      <c r="DC47" s="84">
        <f t="shared" si="28"/>
        <v>3692</v>
      </c>
      <c r="DE47" s="60"/>
    </row>
    <row r="48" spans="1:109" ht="14.1" customHeight="1" x14ac:dyDescent="0.2">
      <c r="A48" s="11" t="s">
        <v>80</v>
      </c>
      <c r="B48" s="52"/>
      <c r="C48" s="35">
        <v>0</v>
      </c>
      <c r="D48" s="35">
        <v>0</v>
      </c>
      <c r="E48" s="35">
        <v>69</v>
      </c>
      <c r="F48" s="35">
        <v>0</v>
      </c>
      <c r="G48" s="35">
        <v>1</v>
      </c>
      <c r="H48" s="74">
        <v>0</v>
      </c>
      <c r="I48" s="76">
        <f t="shared" si="9"/>
        <v>70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1</v>
      </c>
      <c r="P48" s="35">
        <v>0</v>
      </c>
      <c r="Q48" s="35">
        <v>0</v>
      </c>
      <c r="R48" s="61">
        <v>6</v>
      </c>
      <c r="S48" s="76">
        <f t="shared" si="29"/>
        <v>7</v>
      </c>
      <c r="T48" s="35">
        <v>0</v>
      </c>
      <c r="U48" s="35">
        <v>0</v>
      </c>
      <c r="V48" s="35">
        <v>3</v>
      </c>
      <c r="W48" s="36">
        <v>0</v>
      </c>
      <c r="X48" s="36">
        <v>0</v>
      </c>
      <c r="Y48" s="35">
        <v>0</v>
      </c>
      <c r="Z48" s="35">
        <v>0</v>
      </c>
      <c r="AA48" s="76">
        <f t="shared" si="30"/>
        <v>3</v>
      </c>
      <c r="AB48" s="35">
        <v>0</v>
      </c>
      <c r="AC48" s="35">
        <v>0</v>
      </c>
      <c r="AD48" s="35">
        <v>69</v>
      </c>
      <c r="AE48" s="35">
        <v>0</v>
      </c>
      <c r="AF48" s="35">
        <v>1</v>
      </c>
      <c r="AG48" s="74">
        <v>0</v>
      </c>
      <c r="AH48" s="76">
        <f t="shared" si="10"/>
        <v>70</v>
      </c>
      <c r="AI48" s="35">
        <v>0</v>
      </c>
      <c r="AJ48" s="35">
        <v>0</v>
      </c>
      <c r="AK48" s="35">
        <v>0</v>
      </c>
      <c r="AL48" s="36">
        <v>1</v>
      </c>
      <c r="AM48" s="35">
        <v>0</v>
      </c>
      <c r="AN48" s="35">
        <v>0</v>
      </c>
      <c r="AO48" s="35">
        <v>0</v>
      </c>
      <c r="AP48" s="35">
        <v>0</v>
      </c>
      <c r="AQ48" s="3">
        <v>6</v>
      </c>
      <c r="AR48" s="76">
        <f t="shared" si="26"/>
        <v>7</v>
      </c>
      <c r="AS48" s="35">
        <v>0</v>
      </c>
      <c r="AT48" s="35">
        <v>0</v>
      </c>
      <c r="AU48" s="35">
        <v>0</v>
      </c>
      <c r="AV48" s="35">
        <v>0</v>
      </c>
      <c r="AW48" s="35">
        <v>3</v>
      </c>
      <c r="AX48" s="36">
        <v>0</v>
      </c>
      <c r="AY48" s="36">
        <v>0</v>
      </c>
      <c r="AZ48" s="76">
        <f t="shared" si="31"/>
        <v>3</v>
      </c>
      <c r="BA48" s="3">
        <v>0</v>
      </c>
      <c r="BB48" s="35">
        <v>0</v>
      </c>
      <c r="BC48" s="35">
        <v>69</v>
      </c>
      <c r="BD48" s="35">
        <v>0</v>
      </c>
      <c r="BE48" s="35">
        <v>1</v>
      </c>
      <c r="BF48" s="74">
        <v>0</v>
      </c>
      <c r="BG48" s="76">
        <f t="shared" si="11"/>
        <v>70</v>
      </c>
      <c r="BH48" s="35">
        <v>0</v>
      </c>
      <c r="BI48" s="35">
        <v>0</v>
      </c>
      <c r="BJ48" s="35">
        <v>0</v>
      </c>
      <c r="BK48" s="35">
        <v>0</v>
      </c>
      <c r="BL48" s="35">
        <v>1</v>
      </c>
      <c r="BM48" s="35">
        <v>0</v>
      </c>
      <c r="BN48" s="35">
        <v>0</v>
      </c>
      <c r="BO48" s="35">
        <v>0</v>
      </c>
      <c r="BP48" s="61">
        <v>6</v>
      </c>
      <c r="BQ48" s="76">
        <f t="shared" si="27"/>
        <v>7</v>
      </c>
      <c r="BR48" s="35">
        <v>0</v>
      </c>
      <c r="BS48" s="35">
        <v>0</v>
      </c>
      <c r="BT48" s="35">
        <v>0</v>
      </c>
      <c r="BU48" s="35">
        <v>0</v>
      </c>
      <c r="BV48" s="35">
        <v>3</v>
      </c>
      <c r="BW48" s="36">
        <v>0</v>
      </c>
      <c r="BX48" s="36">
        <v>0</v>
      </c>
      <c r="BY48" s="76">
        <f t="shared" si="32"/>
        <v>3</v>
      </c>
      <c r="BZ48" s="35">
        <v>0</v>
      </c>
      <c r="CA48" s="35">
        <v>0</v>
      </c>
      <c r="CB48" s="35">
        <v>0</v>
      </c>
      <c r="CC48" s="35">
        <v>0</v>
      </c>
      <c r="CD48" s="35">
        <v>69</v>
      </c>
      <c r="CE48" s="35">
        <v>1</v>
      </c>
      <c r="CF48" s="74">
        <v>0</v>
      </c>
      <c r="CG48" s="76">
        <f t="shared" si="12"/>
        <v>70</v>
      </c>
      <c r="CH48" s="35">
        <v>0</v>
      </c>
      <c r="CI48" s="35">
        <v>0</v>
      </c>
      <c r="CJ48" s="35">
        <v>0</v>
      </c>
      <c r="CK48" s="35">
        <v>0</v>
      </c>
      <c r="CL48" s="35">
        <v>0</v>
      </c>
      <c r="CM48" s="36">
        <v>1</v>
      </c>
      <c r="CN48" s="36">
        <v>0</v>
      </c>
      <c r="CO48" s="35">
        <v>0</v>
      </c>
      <c r="CP48" s="61">
        <v>6</v>
      </c>
      <c r="CQ48" s="76">
        <f t="shared" si="33"/>
        <v>7</v>
      </c>
      <c r="CR48" s="35">
        <v>0</v>
      </c>
      <c r="CS48" s="35">
        <v>0</v>
      </c>
      <c r="CT48" s="35">
        <v>0</v>
      </c>
      <c r="CU48" s="35">
        <v>0</v>
      </c>
      <c r="CV48" s="36">
        <v>0</v>
      </c>
      <c r="CW48" s="35">
        <v>3</v>
      </c>
      <c r="CX48" s="76">
        <f t="shared" si="34"/>
        <v>3</v>
      </c>
      <c r="CY48" s="102">
        <v>0</v>
      </c>
      <c r="CZ48" s="102">
        <v>0</v>
      </c>
      <c r="DA48" s="102">
        <v>0</v>
      </c>
      <c r="DB48" s="102">
        <f t="shared" si="14"/>
        <v>0</v>
      </c>
      <c r="DC48" s="84">
        <f t="shared" si="28"/>
        <v>320</v>
      </c>
      <c r="DE48" s="60"/>
    </row>
    <row r="49" spans="1:109" ht="14.1" customHeight="1" x14ac:dyDescent="0.2">
      <c r="A49" s="11" t="s">
        <v>81</v>
      </c>
      <c r="B49" s="52"/>
      <c r="C49" s="35">
        <v>0</v>
      </c>
      <c r="D49" s="35">
        <v>0</v>
      </c>
      <c r="E49" s="35">
        <v>69</v>
      </c>
      <c r="F49" s="35">
        <v>0</v>
      </c>
      <c r="G49" s="35">
        <v>1</v>
      </c>
      <c r="H49" s="74">
        <v>0</v>
      </c>
      <c r="I49" s="76">
        <f t="shared" si="9"/>
        <v>70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1</v>
      </c>
      <c r="P49" s="35">
        <v>0</v>
      </c>
      <c r="Q49" s="35">
        <v>0</v>
      </c>
      <c r="R49" s="61">
        <v>0</v>
      </c>
      <c r="S49" s="76">
        <f t="shared" si="29"/>
        <v>1</v>
      </c>
      <c r="T49" s="35">
        <v>0</v>
      </c>
      <c r="U49" s="35">
        <v>0</v>
      </c>
      <c r="V49" s="35">
        <v>3</v>
      </c>
      <c r="W49" s="36">
        <v>0</v>
      </c>
      <c r="X49" s="36">
        <v>0</v>
      </c>
      <c r="Y49" s="35">
        <v>0</v>
      </c>
      <c r="Z49" s="35">
        <v>0</v>
      </c>
      <c r="AA49" s="76">
        <f t="shared" si="30"/>
        <v>3</v>
      </c>
      <c r="AB49" s="35">
        <v>0</v>
      </c>
      <c r="AC49" s="35">
        <v>0</v>
      </c>
      <c r="AD49" s="35">
        <v>69</v>
      </c>
      <c r="AE49" s="35">
        <v>0</v>
      </c>
      <c r="AF49" s="35">
        <v>1</v>
      </c>
      <c r="AG49" s="74">
        <v>0</v>
      </c>
      <c r="AH49" s="76">
        <f t="shared" si="10"/>
        <v>70</v>
      </c>
      <c r="AI49" s="35">
        <v>0</v>
      </c>
      <c r="AJ49" s="35">
        <v>0</v>
      </c>
      <c r="AK49" s="35">
        <v>0</v>
      </c>
      <c r="AL49" s="36">
        <v>1</v>
      </c>
      <c r="AM49" s="35">
        <v>0</v>
      </c>
      <c r="AN49" s="35">
        <v>0</v>
      </c>
      <c r="AO49" s="35">
        <v>0</v>
      </c>
      <c r="AP49" s="35">
        <v>0</v>
      </c>
      <c r="AQ49" s="3">
        <v>0</v>
      </c>
      <c r="AR49" s="76">
        <f t="shared" si="26"/>
        <v>1</v>
      </c>
      <c r="AS49" s="35">
        <v>0</v>
      </c>
      <c r="AT49" s="35">
        <v>0</v>
      </c>
      <c r="AU49" s="35">
        <v>0</v>
      </c>
      <c r="AV49" s="35">
        <v>0</v>
      </c>
      <c r="AW49" s="35">
        <v>3</v>
      </c>
      <c r="AX49" s="36">
        <v>0</v>
      </c>
      <c r="AY49" s="36">
        <v>0</v>
      </c>
      <c r="AZ49" s="76">
        <f t="shared" si="31"/>
        <v>3</v>
      </c>
      <c r="BA49" s="3">
        <v>0</v>
      </c>
      <c r="BB49" s="35">
        <v>0</v>
      </c>
      <c r="BC49" s="35">
        <v>69</v>
      </c>
      <c r="BD49" s="35">
        <v>0</v>
      </c>
      <c r="BE49" s="35">
        <v>1</v>
      </c>
      <c r="BF49" s="74">
        <v>0</v>
      </c>
      <c r="BG49" s="76">
        <f t="shared" si="11"/>
        <v>70</v>
      </c>
      <c r="BH49" s="35">
        <v>0</v>
      </c>
      <c r="BI49" s="35">
        <v>0</v>
      </c>
      <c r="BJ49" s="35">
        <v>0</v>
      </c>
      <c r="BK49" s="35">
        <v>0</v>
      </c>
      <c r="BL49" s="35">
        <v>1</v>
      </c>
      <c r="BM49" s="35">
        <v>0</v>
      </c>
      <c r="BN49" s="35">
        <v>0</v>
      </c>
      <c r="BO49" s="35">
        <v>0</v>
      </c>
      <c r="BP49" s="61">
        <v>0</v>
      </c>
      <c r="BQ49" s="76">
        <f t="shared" si="27"/>
        <v>1</v>
      </c>
      <c r="BR49" s="35">
        <v>0</v>
      </c>
      <c r="BS49" s="35">
        <v>0</v>
      </c>
      <c r="BT49" s="35">
        <v>0</v>
      </c>
      <c r="BU49" s="35">
        <v>0</v>
      </c>
      <c r="BV49" s="35">
        <v>3</v>
      </c>
      <c r="BW49" s="36">
        <v>0</v>
      </c>
      <c r="BX49" s="36">
        <v>0</v>
      </c>
      <c r="BY49" s="76">
        <f t="shared" si="32"/>
        <v>3</v>
      </c>
      <c r="BZ49" s="35">
        <v>0</v>
      </c>
      <c r="CA49" s="35">
        <v>0</v>
      </c>
      <c r="CB49" s="35">
        <v>0</v>
      </c>
      <c r="CC49" s="35">
        <v>0</v>
      </c>
      <c r="CD49" s="35">
        <v>69</v>
      </c>
      <c r="CE49" s="35">
        <v>1</v>
      </c>
      <c r="CF49" s="74">
        <v>0</v>
      </c>
      <c r="CG49" s="76">
        <f t="shared" si="12"/>
        <v>70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6">
        <v>1</v>
      </c>
      <c r="CN49" s="36">
        <v>0</v>
      </c>
      <c r="CO49" s="35">
        <v>0</v>
      </c>
      <c r="CP49" s="61">
        <v>0</v>
      </c>
      <c r="CQ49" s="76">
        <f t="shared" si="33"/>
        <v>1</v>
      </c>
      <c r="CR49" s="35">
        <v>0</v>
      </c>
      <c r="CS49" s="35">
        <v>0</v>
      </c>
      <c r="CT49" s="35">
        <v>0</v>
      </c>
      <c r="CU49" s="35">
        <v>0</v>
      </c>
      <c r="CV49" s="36">
        <v>0</v>
      </c>
      <c r="CW49" s="35">
        <v>3</v>
      </c>
      <c r="CX49" s="76">
        <f t="shared" si="34"/>
        <v>3</v>
      </c>
      <c r="CY49" s="102">
        <v>0</v>
      </c>
      <c r="CZ49" s="102">
        <v>0</v>
      </c>
      <c r="DA49" s="102">
        <v>0</v>
      </c>
      <c r="DB49" s="102">
        <f t="shared" si="14"/>
        <v>0</v>
      </c>
      <c r="DC49" s="84">
        <f t="shared" si="28"/>
        <v>296</v>
      </c>
      <c r="DE49" s="60"/>
    </row>
    <row r="50" spans="1:109" ht="14.1" customHeight="1" x14ac:dyDescent="0.2">
      <c r="A50" s="11" t="s">
        <v>82</v>
      </c>
      <c r="B50" s="52"/>
      <c r="C50" s="35">
        <v>0</v>
      </c>
      <c r="D50" s="35">
        <v>0</v>
      </c>
      <c r="E50" s="35">
        <v>69</v>
      </c>
      <c r="F50" s="35">
        <v>0</v>
      </c>
      <c r="G50" s="35">
        <v>1</v>
      </c>
      <c r="H50" s="74">
        <v>0</v>
      </c>
      <c r="I50" s="76">
        <f t="shared" si="9"/>
        <v>70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1</v>
      </c>
      <c r="P50" s="35">
        <v>0</v>
      </c>
      <c r="Q50" s="35">
        <v>0</v>
      </c>
      <c r="R50" s="61">
        <v>0</v>
      </c>
      <c r="S50" s="76">
        <f t="shared" si="29"/>
        <v>1</v>
      </c>
      <c r="T50" s="35">
        <v>0</v>
      </c>
      <c r="U50" s="35">
        <v>0</v>
      </c>
      <c r="V50" s="35">
        <v>3</v>
      </c>
      <c r="W50" s="36">
        <v>0</v>
      </c>
      <c r="X50" s="36">
        <v>0</v>
      </c>
      <c r="Y50" s="35">
        <v>0</v>
      </c>
      <c r="Z50" s="35">
        <v>0</v>
      </c>
      <c r="AA50" s="76">
        <f t="shared" si="30"/>
        <v>3</v>
      </c>
      <c r="AB50" s="35">
        <v>0</v>
      </c>
      <c r="AC50" s="35">
        <v>0</v>
      </c>
      <c r="AD50" s="35">
        <v>69</v>
      </c>
      <c r="AE50" s="35">
        <v>0</v>
      </c>
      <c r="AF50" s="35">
        <v>1</v>
      </c>
      <c r="AG50" s="74">
        <v>0</v>
      </c>
      <c r="AH50" s="76">
        <f t="shared" si="10"/>
        <v>70</v>
      </c>
      <c r="AI50" s="35">
        <v>0</v>
      </c>
      <c r="AJ50" s="35">
        <v>0</v>
      </c>
      <c r="AK50" s="35">
        <v>0</v>
      </c>
      <c r="AL50" s="36">
        <v>1</v>
      </c>
      <c r="AM50" s="35">
        <v>0</v>
      </c>
      <c r="AN50" s="35">
        <v>0</v>
      </c>
      <c r="AO50" s="35">
        <v>0</v>
      </c>
      <c r="AP50" s="35">
        <v>0</v>
      </c>
      <c r="AQ50" s="3">
        <v>0</v>
      </c>
      <c r="AR50" s="76">
        <f t="shared" si="26"/>
        <v>1</v>
      </c>
      <c r="AS50" s="35">
        <v>0</v>
      </c>
      <c r="AT50" s="35">
        <v>0</v>
      </c>
      <c r="AU50" s="35">
        <v>0</v>
      </c>
      <c r="AV50" s="35">
        <v>0</v>
      </c>
      <c r="AW50" s="35">
        <v>3</v>
      </c>
      <c r="AX50" s="36">
        <v>0</v>
      </c>
      <c r="AY50" s="36">
        <v>0</v>
      </c>
      <c r="AZ50" s="76">
        <f t="shared" si="31"/>
        <v>3</v>
      </c>
      <c r="BA50" s="3">
        <v>0</v>
      </c>
      <c r="BB50" s="35">
        <v>0</v>
      </c>
      <c r="BC50" s="35">
        <v>69</v>
      </c>
      <c r="BD50" s="35">
        <v>0</v>
      </c>
      <c r="BE50" s="35">
        <v>1</v>
      </c>
      <c r="BF50" s="74">
        <v>0</v>
      </c>
      <c r="BG50" s="76">
        <f t="shared" si="11"/>
        <v>70</v>
      </c>
      <c r="BH50" s="35">
        <v>0</v>
      </c>
      <c r="BI50" s="35">
        <v>0</v>
      </c>
      <c r="BJ50" s="35">
        <v>0</v>
      </c>
      <c r="BK50" s="35">
        <v>0</v>
      </c>
      <c r="BL50" s="35">
        <v>1</v>
      </c>
      <c r="BM50" s="35">
        <v>0</v>
      </c>
      <c r="BN50" s="35">
        <v>0</v>
      </c>
      <c r="BO50" s="35">
        <v>0</v>
      </c>
      <c r="BP50" s="61">
        <v>0</v>
      </c>
      <c r="BQ50" s="76">
        <f t="shared" si="27"/>
        <v>1</v>
      </c>
      <c r="BR50" s="35">
        <v>0</v>
      </c>
      <c r="BS50" s="35">
        <v>0</v>
      </c>
      <c r="BT50" s="35">
        <v>0</v>
      </c>
      <c r="BU50" s="35">
        <v>0</v>
      </c>
      <c r="BV50" s="35">
        <v>3</v>
      </c>
      <c r="BW50" s="36">
        <v>0</v>
      </c>
      <c r="BX50" s="36">
        <v>0</v>
      </c>
      <c r="BY50" s="76">
        <f t="shared" si="32"/>
        <v>3</v>
      </c>
      <c r="BZ50" s="35">
        <v>0</v>
      </c>
      <c r="CA50" s="35">
        <v>0</v>
      </c>
      <c r="CB50" s="35">
        <v>0</v>
      </c>
      <c r="CC50" s="35">
        <v>0</v>
      </c>
      <c r="CD50" s="35">
        <v>69</v>
      </c>
      <c r="CE50" s="35">
        <v>1</v>
      </c>
      <c r="CF50" s="74">
        <v>0</v>
      </c>
      <c r="CG50" s="76">
        <f t="shared" si="12"/>
        <v>70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6">
        <v>1</v>
      </c>
      <c r="CN50" s="36">
        <v>0</v>
      </c>
      <c r="CO50" s="35">
        <v>0</v>
      </c>
      <c r="CP50" s="61">
        <v>0</v>
      </c>
      <c r="CQ50" s="76">
        <f t="shared" si="33"/>
        <v>1</v>
      </c>
      <c r="CR50" s="35">
        <v>0</v>
      </c>
      <c r="CS50" s="35">
        <v>0</v>
      </c>
      <c r="CT50" s="35">
        <v>0</v>
      </c>
      <c r="CU50" s="35">
        <v>0</v>
      </c>
      <c r="CV50" s="36">
        <v>0</v>
      </c>
      <c r="CW50" s="35">
        <v>3</v>
      </c>
      <c r="CX50" s="76">
        <f t="shared" si="34"/>
        <v>3</v>
      </c>
      <c r="CY50" s="102">
        <v>0</v>
      </c>
      <c r="CZ50" s="102">
        <v>0</v>
      </c>
      <c r="DA50" s="102">
        <v>0</v>
      </c>
      <c r="DB50" s="102">
        <f t="shared" si="14"/>
        <v>0</v>
      </c>
      <c r="DC50" s="84">
        <f t="shared" si="28"/>
        <v>296</v>
      </c>
      <c r="DE50" s="60"/>
    </row>
    <row r="51" spans="1:109" ht="14.1" customHeight="1" x14ac:dyDescent="0.2">
      <c r="A51" s="11" t="s">
        <v>83</v>
      </c>
      <c r="B51" s="52"/>
      <c r="C51" s="35">
        <v>2</v>
      </c>
      <c r="D51" s="35">
        <v>0</v>
      </c>
      <c r="E51" s="35">
        <v>3</v>
      </c>
      <c r="F51" s="35">
        <v>0</v>
      </c>
      <c r="G51" s="35">
        <v>13</v>
      </c>
      <c r="H51" s="74">
        <v>0</v>
      </c>
      <c r="I51" s="76">
        <f t="shared" si="9"/>
        <v>18</v>
      </c>
      <c r="J51" s="35">
        <v>0</v>
      </c>
      <c r="K51" s="35">
        <v>7</v>
      </c>
      <c r="L51" s="35">
        <v>3</v>
      </c>
      <c r="M51" s="35">
        <v>0</v>
      </c>
      <c r="N51" s="35">
        <v>0</v>
      </c>
      <c r="O51" s="35">
        <v>1</v>
      </c>
      <c r="P51" s="35">
        <v>0</v>
      </c>
      <c r="Q51" s="35">
        <v>0</v>
      </c>
      <c r="R51" s="61">
        <v>3</v>
      </c>
      <c r="S51" s="76">
        <f t="shared" si="29"/>
        <v>14</v>
      </c>
      <c r="T51" s="35">
        <v>0</v>
      </c>
      <c r="U51" s="35">
        <v>3</v>
      </c>
      <c r="V51" s="35">
        <v>5</v>
      </c>
      <c r="W51" s="36">
        <v>0</v>
      </c>
      <c r="X51" s="36">
        <v>0</v>
      </c>
      <c r="Y51" s="35">
        <v>0</v>
      </c>
      <c r="Z51" s="35">
        <v>7</v>
      </c>
      <c r="AA51" s="76">
        <f t="shared" si="30"/>
        <v>15</v>
      </c>
      <c r="AB51" s="35">
        <v>2</v>
      </c>
      <c r="AC51" s="35">
        <v>0</v>
      </c>
      <c r="AD51" s="35">
        <v>3</v>
      </c>
      <c r="AE51" s="35">
        <v>0</v>
      </c>
      <c r="AF51" s="35">
        <v>13</v>
      </c>
      <c r="AG51" s="74">
        <v>0</v>
      </c>
      <c r="AH51" s="76">
        <f t="shared" si="10"/>
        <v>18</v>
      </c>
      <c r="AI51" s="35">
        <v>0</v>
      </c>
      <c r="AJ51" s="35">
        <v>7</v>
      </c>
      <c r="AK51" s="35">
        <v>3</v>
      </c>
      <c r="AL51" s="36">
        <v>1</v>
      </c>
      <c r="AM51" s="35">
        <v>0</v>
      </c>
      <c r="AN51" s="35">
        <v>0</v>
      </c>
      <c r="AO51" s="35">
        <v>0</v>
      </c>
      <c r="AP51" s="35">
        <v>0</v>
      </c>
      <c r="AQ51" s="3">
        <v>3</v>
      </c>
      <c r="AR51" s="76">
        <f t="shared" si="26"/>
        <v>14</v>
      </c>
      <c r="AS51" s="35">
        <v>0</v>
      </c>
      <c r="AT51" s="35">
        <v>7</v>
      </c>
      <c r="AU51" s="35">
        <v>3</v>
      </c>
      <c r="AV51" s="35">
        <v>0</v>
      </c>
      <c r="AW51" s="35">
        <v>5</v>
      </c>
      <c r="AX51" s="36">
        <v>0</v>
      </c>
      <c r="AY51" s="36">
        <v>0</v>
      </c>
      <c r="AZ51" s="76">
        <f t="shared" si="31"/>
        <v>15</v>
      </c>
      <c r="BA51" s="3">
        <v>2</v>
      </c>
      <c r="BB51" s="35">
        <v>0</v>
      </c>
      <c r="BC51" s="35">
        <v>3</v>
      </c>
      <c r="BD51" s="35">
        <v>0</v>
      </c>
      <c r="BE51" s="35">
        <v>13</v>
      </c>
      <c r="BF51" s="74">
        <v>0</v>
      </c>
      <c r="BG51" s="76">
        <f t="shared" si="11"/>
        <v>18</v>
      </c>
      <c r="BH51" s="35">
        <v>0</v>
      </c>
      <c r="BI51" s="35">
        <v>7</v>
      </c>
      <c r="BJ51" s="35">
        <v>3</v>
      </c>
      <c r="BK51" s="35">
        <v>0</v>
      </c>
      <c r="BL51" s="35">
        <v>1</v>
      </c>
      <c r="BM51" s="35">
        <v>0</v>
      </c>
      <c r="BN51" s="35">
        <v>0</v>
      </c>
      <c r="BO51" s="35">
        <v>0</v>
      </c>
      <c r="BP51" s="61">
        <v>3</v>
      </c>
      <c r="BQ51" s="76">
        <f t="shared" si="27"/>
        <v>14</v>
      </c>
      <c r="BR51" s="35">
        <v>0</v>
      </c>
      <c r="BS51" s="35">
        <v>7</v>
      </c>
      <c r="BT51" s="35">
        <v>3</v>
      </c>
      <c r="BU51" s="35">
        <v>0</v>
      </c>
      <c r="BV51" s="35">
        <v>5</v>
      </c>
      <c r="BW51" s="36">
        <v>0</v>
      </c>
      <c r="BX51" s="36">
        <v>0</v>
      </c>
      <c r="BY51" s="76">
        <f t="shared" si="32"/>
        <v>15</v>
      </c>
      <c r="BZ51" s="35">
        <v>2</v>
      </c>
      <c r="CA51" s="35">
        <v>0</v>
      </c>
      <c r="CB51" s="35">
        <v>0</v>
      </c>
      <c r="CC51" s="35">
        <v>0</v>
      </c>
      <c r="CD51" s="35">
        <v>3</v>
      </c>
      <c r="CE51" s="35">
        <v>13</v>
      </c>
      <c r="CF51" s="74">
        <v>0</v>
      </c>
      <c r="CG51" s="76">
        <f t="shared" si="12"/>
        <v>18</v>
      </c>
      <c r="CH51" s="35">
        <v>0</v>
      </c>
      <c r="CI51" s="35">
        <v>7</v>
      </c>
      <c r="CJ51" s="35">
        <v>3</v>
      </c>
      <c r="CK51" s="35">
        <v>0</v>
      </c>
      <c r="CL51" s="35">
        <v>0</v>
      </c>
      <c r="CM51" s="36">
        <v>1</v>
      </c>
      <c r="CN51" s="36">
        <v>0</v>
      </c>
      <c r="CO51" s="35">
        <v>0</v>
      </c>
      <c r="CP51" s="61">
        <v>3</v>
      </c>
      <c r="CQ51" s="76">
        <f t="shared" si="33"/>
        <v>14</v>
      </c>
      <c r="CR51" s="35">
        <v>0</v>
      </c>
      <c r="CS51" s="35">
        <v>7</v>
      </c>
      <c r="CT51" s="35">
        <v>3</v>
      </c>
      <c r="CU51" s="35">
        <v>0</v>
      </c>
      <c r="CV51" s="36">
        <v>0</v>
      </c>
      <c r="CW51" s="35">
        <v>5</v>
      </c>
      <c r="CX51" s="76">
        <f t="shared" si="34"/>
        <v>15</v>
      </c>
      <c r="CY51" s="102">
        <v>0</v>
      </c>
      <c r="CZ51" s="102">
        <v>0</v>
      </c>
      <c r="DA51" s="102">
        <v>0</v>
      </c>
      <c r="DB51" s="102">
        <f t="shared" si="14"/>
        <v>0</v>
      </c>
      <c r="DC51" s="84">
        <f t="shared" si="28"/>
        <v>188</v>
      </c>
      <c r="DE51" s="60"/>
    </row>
    <row r="52" spans="1:109" ht="14.1" customHeight="1" x14ac:dyDescent="0.2">
      <c r="A52" s="11" t="s">
        <v>84</v>
      </c>
      <c r="B52" s="52"/>
      <c r="C52" s="35">
        <v>2</v>
      </c>
      <c r="D52" s="35">
        <v>0</v>
      </c>
      <c r="E52" s="35">
        <v>3</v>
      </c>
      <c r="F52" s="35">
        <v>0</v>
      </c>
      <c r="G52" s="35">
        <v>13</v>
      </c>
      <c r="H52" s="74">
        <v>0</v>
      </c>
      <c r="I52" s="76">
        <f t="shared" si="9"/>
        <v>18</v>
      </c>
      <c r="J52" s="35">
        <v>0</v>
      </c>
      <c r="K52" s="35">
        <v>7</v>
      </c>
      <c r="L52" s="35">
        <v>3</v>
      </c>
      <c r="M52" s="35">
        <v>0</v>
      </c>
      <c r="N52" s="35">
        <v>0</v>
      </c>
      <c r="O52" s="35">
        <v>1</v>
      </c>
      <c r="P52" s="35">
        <v>0</v>
      </c>
      <c r="Q52" s="35">
        <v>0</v>
      </c>
      <c r="R52" s="61">
        <v>3</v>
      </c>
      <c r="S52" s="76">
        <f t="shared" si="29"/>
        <v>14</v>
      </c>
      <c r="T52" s="35">
        <v>0</v>
      </c>
      <c r="U52" s="35">
        <v>3</v>
      </c>
      <c r="V52" s="35">
        <v>5</v>
      </c>
      <c r="W52" s="36">
        <v>0</v>
      </c>
      <c r="X52" s="36">
        <v>0</v>
      </c>
      <c r="Y52" s="35">
        <v>0</v>
      </c>
      <c r="Z52" s="35">
        <v>7</v>
      </c>
      <c r="AA52" s="76">
        <f t="shared" si="30"/>
        <v>15</v>
      </c>
      <c r="AB52" s="35">
        <v>2</v>
      </c>
      <c r="AC52" s="35">
        <v>0</v>
      </c>
      <c r="AD52" s="35">
        <v>3</v>
      </c>
      <c r="AE52" s="35">
        <v>0</v>
      </c>
      <c r="AF52" s="35">
        <v>13</v>
      </c>
      <c r="AG52" s="74">
        <v>0</v>
      </c>
      <c r="AH52" s="76">
        <f t="shared" si="10"/>
        <v>18</v>
      </c>
      <c r="AI52" s="35">
        <v>0</v>
      </c>
      <c r="AJ52" s="35">
        <v>7</v>
      </c>
      <c r="AK52" s="35">
        <v>3</v>
      </c>
      <c r="AL52" s="36">
        <v>1</v>
      </c>
      <c r="AM52" s="35">
        <v>0</v>
      </c>
      <c r="AN52" s="35">
        <v>0</v>
      </c>
      <c r="AO52" s="35">
        <v>0</v>
      </c>
      <c r="AP52" s="35">
        <v>0</v>
      </c>
      <c r="AQ52" s="3">
        <v>3</v>
      </c>
      <c r="AR52" s="76">
        <f t="shared" si="26"/>
        <v>14</v>
      </c>
      <c r="AS52" s="35">
        <v>0</v>
      </c>
      <c r="AT52" s="35">
        <v>7</v>
      </c>
      <c r="AU52" s="35">
        <v>3</v>
      </c>
      <c r="AV52" s="35">
        <v>0</v>
      </c>
      <c r="AW52" s="35">
        <v>5</v>
      </c>
      <c r="AX52" s="36">
        <v>0</v>
      </c>
      <c r="AY52" s="36">
        <v>0</v>
      </c>
      <c r="AZ52" s="76">
        <f t="shared" si="31"/>
        <v>15</v>
      </c>
      <c r="BA52" s="3">
        <v>2</v>
      </c>
      <c r="BB52" s="35">
        <v>0</v>
      </c>
      <c r="BC52" s="35">
        <v>3</v>
      </c>
      <c r="BD52" s="35">
        <v>0</v>
      </c>
      <c r="BE52" s="35">
        <v>13</v>
      </c>
      <c r="BF52" s="74">
        <v>0</v>
      </c>
      <c r="BG52" s="76">
        <f t="shared" si="11"/>
        <v>18</v>
      </c>
      <c r="BH52" s="35">
        <v>0</v>
      </c>
      <c r="BI52" s="35">
        <v>7</v>
      </c>
      <c r="BJ52" s="35">
        <v>3</v>
      </c>
      <c r="BK52" s="35">
        <v>0</v>
      </c>
      <c r="BL52" s="35">
        <v>1</v>
      </c>
      <c r="BM52" s="35">
        <v>0</v>
      </c>
      <c r="BN52" s="35">
        <v>0</v>
      </c>
      <c r="BO52" s="35">
        <v>0</v>
      </c>
      <c r="BP52" s="61">
        <v>3</v>
      </c>
      <c r="BQ52" s="76">
        <f t="shared" si="27"/>
        <v>14</v>
      </c>
      <c r="BR52" s="35">
        <v>0</v>
      </c>
      <c r="BS52" s="35">
        <v>7</v>
      </c>
      <c r="BT52" s="35">
        <v>3</v>
      </c>
      <c r="BU52" s="35">
        <v>0</v>
      </c>
      <c r="BV52" s="35">
        <v>5</v>
      </c>
      <c r="BW52" s="36">
        <v>0</v>
      </c>
      <c r="BX52" s="36">
        <v>0</v>
      </c>
      <c r="BY52" s="76">
        <f t="shared" si="32"/>
        <v>15</v>
      </c>
      <c r="BZ52" s="35">
        <v>2</v>
      </c>
      <c r="CA52" s="35">
        <v>0</v>
      </c>
      <c r="CB52" s="35">
        <v>0</v>
      </c>
      <c r="CC52" s="35">
        <v>0</v>
      </c>
      <c r="CD52" s="35">
        <v>3</v>
      </c>
      <c r="CE52" s="35">
        <v>13</v>
      </c>
      <c r="CF52" s="74">
        <v>0</v>
      </c>
      <c r="CG52" s="76">
        <f t="shared" si="12"/>
        <v>18</v>
      </c>
      <c r="CH52" s="35">
        <v>0</v>
      </c>
      <c r="CI52" s="35">
        <v>7</v>
      </c>
      <c r="CJ52" s="35">
        <v>3</v>
      </c>
      <c r="CK52" s="35">
        <v>0</v>
      </c>
      <c r="CL52" s="35">
        <v>0</v>
      </c>
      <c r="CM52" s="36">
        <v>1</v>
      </c>
      <c r="CN52" s="36">
        <v>0</v>
      </c>
      <c r="CO52" s="35">
        <v>0</v>
      </c>
      <c r="CP52" s="61">
        <v>3</v>
      </c>
      <c r="CQ52" s="76">
        <f t="shared" si="33"/>
        <v>14</v>
      </c>
      <c r="CR52" s="35">
        <v>0</v>
      </c>
      <c r="CS52" s="35">
        <v>7</v>
      </c>
      <c r="CT52" s="35">
        <v>3</v>
      </c>
      <c r="CU52" s="35">
        <v>0</v>
      </c>
      <c r="CV52" s="36">
        <v>0</v>
      </c>
      <c r="CW52" s="35">
        <v>5</v>
      </c>
      <c r="CX52" s="76">
        <f t="shared" si="34"/>
        <v>15</v>
      </c>
      <c r="CY52" s="102">
        <v>0</v>
      </c>
      <c r="CZ52" s="102">
        <v>0</v>
      </c>
      <c r="DA52" s="102">
        <v>0</v>
      </c>
      <c r="DB52" s="102">
        <f t="shared" si="14"/>
        <v>0</v>
      </c>
      <c r="DC52" s="84">
        <f t="shared" si="28"/>
        <v>188</v>
      </c>
      <c r="DE52" s="60"/>
    </row>
    <row r="53" spans="1:109" ht="14.1" customHeight="1" x14ac:dyDescent="0.2">
      <c r="A53" s="2" t="s">
        <v>85</v>
      </c>
      <c r="B53" s="52"/>
      <c r="C53" s="35">
        <v>1</v>
      </c>
      <c r="D53" s="35">
        <v>72</v>
      </c>
      <c r="E53" s="35">
        <v>70</v>
      </c>
      <c r="F53" s="35">
        <v>72</v>
      </c>
      <c r="G53" s="35">
        <v>83</v>
      </c>
      <c r="H53" s="3">
        <v>5</v>
      </c>
      <c r="I53" s="76">
        <f t="shared" si="9"/>
        <v>303</v>
      </c>
      <c r="J53" s="35">
        <v>14</v>
      </c>
      <c r="K53" s="35">
        <v>2</v>
      </c>
      <c r="L53" s="35">
        <v>70</v>
      </c>
      <c r="M53" s="35">
        <v>14</v>
      </c>
      <c r="N53" s="35">
        <v>11</v>
      </c>
      <c r="O53" s="35">
        <v>73</v>
      </c>
      <c r="P53" s="35">
        <v>51</v>
      </c>
      <c r="Q53" s="35">
        <v>9</v>
      </c>
      <c r="R53" s="61">
        <v>58</v>
      </c>
      <c r="S53" s="76">
        <f t="shared" si="29"/>
        <v>302</v>
      </c>
      <c r="T53" s="35">
        <v>14</v>
      </c>
      <c r="U53" s="35">
        <v>70</v>
      </c>
      <c r="V53" s="35">
        <v>17</v>
      </c>
      <c r="W53" s="36">
        <v>44</v>
      </c>
      <c r="X53" s="36">
        <v>91</v>
      </c>
      <c r="Y53" s="35">
        <v>14</v>
      </c>
      <c r="Z53" s="35">
        <v>2</v>
      </c>
      <c r="AA53" s="76">
        <f t="shared" si="30"/>
        <v>252</v>
      </c>
      <c r="AB53" s="35">
        <v>1</v>
      </c>
      <c r="AC53" s="35">
        <v>47</v>
      </c>
      <c r="AD53" s="35">
        <v>70</v>
      </c>
      <c r="AE53" s="35">
        <v>67</v>
      </c>
      <c r="AF53" s="35">
        <v>9</v>
      </c>
      <c r="AG53" s="3">
        <v>5</v>
      </c>
      <c r="AH53" s="76">
        <f t="shared" si="10"/>
        <v>199</v>
      </c>
      <c r="AI53" s="35">
        <v>14</v>
      </c>
      <c r="AJ53" s="35">
        <v>2</v>
      </c>
      <c r="AK53" s="35">
        <v>70</v>
      </c>
      <c r="AL53" s="36">
        <v>1</v>
      </c>
      <c r="AM53" s="35">
        <v>14</v>
      </c>
      <c r="AN53" s="35">
        <v>1</v>
      </c>
      <c r="AO53" s="35">
        <v>28</v>
      </c>
      <c r="AP53" s="35">
        <v>0</v>
      </c>
      <c r="AQ53" s="3">
        <v>6</v>
      </c>
      <c r="AR53" s="76">
        <f t="shared" si="26"/>
        <v>136</v>
      </c>
      <c r="AS53" s="35">
        <v>14</v>
      </c>
      <c r="AT53" s="35">
        <v>2</v>
      </c>
      <c r="AU53" s="35">
        <v>70</v>
      </c>
      <c r="AV53" s="35">
        <v>14</v>
      </c>
      <c r="AW53" s="35">
        <v>17</v>
      </c>
      <c r="AX53" s="36">
        <v>9</v>
      </c>
      <c r="AY53" s="36">
        <v>2</v>
      </c>
      <c r="AZ53" s="76">
        <f t="shared" si="31"/>
        <v>128</v>
      </c>
      <c r="BA53" s="3">
        <v>1</v>
      </c>
      <c r="BB53" s="35">
        <v>72</v>
      </c>
      <c r="BC53" s="35">
        <v>70</v>
      </c>
      <c r="BD53" s="35">
        <v>72</v>
      </c>
      <c r="BE53" s="35">
        <v>83</v>
      </c>
      <c r="BF53" s="3">
        <v>5</v>
      </c>
      <c r="BG53" s="76">
        <f t="shared" si="11"/>
        <v>303</v>
      </c>
      <c r="BH53" s="35">
        <v>14</v>
      </c>
      <c r="BI53" s="35">
        <v>2</v>
      </c>
      <c r="BJ53" s="35">
        <v>70</v>
      </c>
      <c r="BK53" s="35">
        <v>14</v>
      </c>
      <c r="BL53" s="35">
        <v>73</v>
      </c>
      <c r="BM53" s="35">
        <v>11</v>
      </c>
      <c r="BN53" s="35">
        <v>51</v>
      </c>
      <c r="BO53" s="35">
        <v>9</v>
      </c>
      <c r="BP53" s="61">
        <v>58</v>
      </c>
      <c r="BQ53" s="76">
        <f t="shared" si="27"/>
        <v>302</v>
      </c>
      <c r="BR53" s="35">
        <v>14</v>
      </c>
      <c r="BS53" s="35">
        <v>2</v>
      </c>
      <c r="BT53" s="35">
        <v>70</v>
      </c>
      <c r="BU53" s="35">
        <v>14</v>
      </c>
      <c r="BV53" s="35">
        <v>17</v>
      </c>
      <c r="BW53" s="36">
        <v>44</v>
      </c>
      <c r="BX53" s="36">
        <v>91</v>
      </c>
      <c r="BY53" s="76">
        <f t="shared" si="32"/>
        <v>252</v>
      </c>
      <c r="BZ53" s="35">
        <v>1</v>
      </c>
      <c r="CA53" s="35">
        <v>47</v>
      </c>
      <c r="CB53" s="35">
        <v>67</v>
      </c>
      <c r="CC53" s="35">
        <v>1</v>
      </c>
      <c r="CD53" s="35">
        <v>70</v>
      </c>
      <c r="CE53" s="35">
        <v>9</v>
      </c>
      <c r="CF53" s="3">
        <v>5</v>
      </c>
      <c r="CG53" s="76">
        <f t="shared" si="12"/>
        <v>200</v>
      </c>
      <c r="CH53" s="35">
        <v>14</v>
      </c>
      <c r="CI53" s="35">
        <v>2</v>
      </c>
      <c r="CJ53" s="35">
        <v>70</v>
      </c>
      <c r="CK53" s="35">
        <v>14</v>
      </c>
      <c r="CL53" s="35">
        <v>28</v>
      </c>
      <c r="CM53" s="36">
        <v>1</v>
      </c>
      <c r="CN53" s="36">
        <v>9</v>
      </c>
      <c r="CO53" s="35">
        <v>0</v>
      </c>
      <c r="CP53" s="61">
        <v>6</v>
      </c>
      <c r="CQ53" s="76">
        <f t="shared" si="33"/>
        <v>144</v>
      </c>
      <c r="CR53" s="35">
        <v>14</v>
      </c>
      <c r="CS53" s="35">
        <v>2</v>
      </c>
      <c r="CT53" s="35">
        <v>70</v>
      </c>
      <c r="CU53" s="35">
        <v>14</v>
      </c>
      <c r="CV53" s="36">
        <v>2</v>
      </c>
      <c r="CW53" s="35">
        <v>17</v>
      </c>
      <c r="CX53" s="76">
        <f t="shared" si="34"/>
        <v>119</v>
      </c>
      <c r="CY53" s="102">
        <v>432</v>
      </c>
      <c r="CZ53" s="102">
        <v>78</v>
      </c>
      <c r="DA53" s="102">
        <v>144</v>
      </c>
      <c r="DB53" s="102">
        <f t="shared" si="14"/>
        <v>654</v>
      </c>
      <c r="DC53" s="84">
        <f t="shared" si="28"/>
        <v>3294</v>
      </c>
      <c r="DE53" s="60"/>
    </row>
    <row r="54" spans="1:109" ht="14.1" customHeight="1" x14ac:dyDescent="0.2">
      <c r="A54" s="4" t="s">
        <v>86</v>
      </c>
      <c r="B54" s="52"/>
      <c r="C54" s="35">
        <v>0</v>
      </c>
      <c r="D54" s="35">
        <v>4</v>
      </c>
      <c r="E54" s="35">
        <v>68</v>
      </c>
      <c r="F54" s="35">
        <v>3</v>
      </c>
      <c r="G54" s="35">
        <v>51</v>
      </c>
      <c r="H54" s="3">
        <v>0</v>
      </c>
      <c r="I54" s="76">
        <f t="shared" si="9"/>
        <v>126</v>
      </c>
      <c r="J54" s="35">
        <v>0</v>
      </c>
      <c r="K54" s="35">
        <v>11</v>
      </c>
      <c r="L54" s="35">
        <v>68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61">
        <v>7</v>
      </c>
      <c r="S54" s="76">
        <f t="shared" si="29"/>
        <v>86</v>
      </c>
      <c r="T54" s="35">
        <v>0</v>
      </c>
      <c r="U54" s="35">
        <v>68</v>
      </c>
      <c r="V54" s="35">
        <v>0</v>
      </c>
      <c r="W54" s="36">
        <v>0</v>
      </c>
      <c r="X54" s="36">
        <v>6</v>
      </c>
      <c r="Y54" s="35">
        <v>0</v>
      </c>
      <c r="Z54" s="35">
        <v>11</v>
      </c>
      <c r="AA54" s="76">
        <f t="shared" si="30"/>
        <v>85</v>
      </c>
      <c r="AB54" s="35">
        <v>0</v>
      </c>
      <c r="AC54" s="35">
        <v>4</v>
      </c>
      <c r="AD54" s="35">
        <v>68</v>
      </c>
      <c r="AE54" s="35">
        <v>3</v>
      </c>
      <c r="AF54" s="35">
        <v>30</v>
      </c>
      <c r="AG54" s="3">
        <v>0</v>
      </c>
      <c r="AH54" s="76">
        <f t="shared" si="10"/>
        <v>105</v>
      </c>
      <c r="AI54" s="35">
        <v>0</v>
      </c>
      <c r="AJ54" s="35">
        <v>11</v>
      </c>
      <c r="AK54" s="35">
        <v>68</v>
      </c>
      <c r="AL54" s="36">
        <v>0</v>
      </c>
      <c r="AM54" s="35">
        <v>0</v>
      </c>
      <c r="AN54" s="35">
        <v>0</v>
      </c>
      <c r="AO54" s="35">
        <v>0</v>
      </c>
      <c r="AP54" s="35">
        <v>0</v>
      </c>
      <c r="AQ54" s="3">
        <v>6</v>
      </c>
      <c r="AR54" s="76">
        <f t="shared" si="26"/>
        <v>85</v>
      </c>
      <c r="AS54" s="35">
        <v>0</v>
      </c>
      <c r="AT54" s="35">
        <v>11</v>
      </c>
      <c r="AU54" s="35">
        <v>68</v>
      </c>
      <c r="AV54" s="35">
        <v>0</v>
      </c>
      <c r="AW54" s="35">
        <v>0</v>
      </c>
      <c r="AX54" s="36">
        <v>0</v>
      </c>
      <c r="AY54" s="36">
        <v>6</v>
      </c>
      <c r="AZ54" s="76">
        <f t="shared" si="31"/>
        <v>85</v>
      </c>
      <c r="BA54" s="3">
        <v>0</v>
      </c>
      <c r="BB54" s="35">
        <v>4</v>
      </c>
      <c r="BC54" s="35">
        <v>68</v>
      </c>
      <c r="BD54" s="35">
        <v>3</v>
      </c>
      <c r="BE54" s="35">
        <v>51</v>
      </c>
      <c r="BF54" s="3">
        <v>0</v>
      </c>
      <c r="BG54" s="76">
        <f t="shared" si="11"/>
        <v>126</v>
      </c>
      <c r="BH54" s="35">
        <v>0</v>
      </c>
      <c r="BI54" s="35">
        <v>11</v>
      </c>
      <c r="BJ54" s="35">
        <v>68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61">
        <v>7</v>
      </c>
      <c r="BQ54" s="76">
        <f t="shared" si="27"/>
        <v>86</v>
      </c>
      <c r="BR54" s="35">
        <v>0</v>
      </c>
      <c r="BS54" s="35">
        <v>11</v>
      </c>
      <c r="BT54" s="35">
        <v>68</v>
      </c>
      <c r="BU54" s="35">
        <v>0</v>
      </c>
      <c r="BV54" s="35">
        <v>0</v>
      </c>
      <c r="BW54" s="36">
        <v>0</v>
      </c>
      <c r="BX54" s="36">
        <v>6</v>
      </c>
      <c r="BY54" s="76">
        <f t="shared" si="32"/>
        <v>85</v>
      </c>
      <c r="BZ54" s="35">
        <v>0</v>
      </c>
      <c r="CA54" s="35">
        <v>4</v>
      </c>
      <c r="CB54" s="35">
        <v>3</v>
      </c>
      <c r="CC54" s="35">
        <v>0</v>
      </c>
      <c r="CD54" s="35">
        <v>68</v>
      </c>
      <c r="CE54" s="35">
        <v>30</v>
      </c>
      <c r="CF54" s="3">
        <v>0</v>
      </c>
      <c r="CG54" s="76">
        <f t="shared" si="12"/>
        <v>105</v>
      </c>
      <c r="CH54" s="35">
        <v>0</v>
      </c>
      <c r="CI54" s="35">
        <v>11</v>
      </c>
      <c r="CJ54" s="35">
        <v>68</v>
      </c>
      <c r="CK54" s="35">
        <v>0</v>
      </c>
      <c r="CL54" s="35">
        <v>0</v>
      </c>
      <c r="CM54" s="36">
        <v>0</v>
      </c>
      <c r="CN54" s="36">
        <v>0</v>
      </c>
      <c r="CO54" s="35">
        <v>0</v>
      </c>
      <c r="CP54" s="61">
        <v>6</v>
      </c>
      <c r="CQ54" s="76">
        <f t="shared" si="33"/>
        <v>85</v>
      </c>
      <c r="CR54" s="35">
        <v>0</v>
      </c>
      <c r="CS54" s="35">
        <v>11</v>
      </c>
      <c r="CT54" s="35">
        <v>68</v>
      </c>
      <c r="CU54" s="35">
        <v>0</v>
      </c>
      <c r="CV54" s="36">
        <v>6</v>
      </c>
      <c r="CW54" s="35">
        <v>0</v>
      </c>
      <c r="CX54" s="76">
        <f t="shared" si="34"/>
        <v>85</v>
      </c>
      <c r="CY54" s="102">
        <v>0</v>
      </c>
      <c r="CZ54" s="102">
        <v>48</v>
      </c>
      <c r="DA54" s="102">
        <v>144</v>
      </c>
      <c r="DB54" s="102">
        <f t="shared" si="14"/>
        <v>192</v>
      </c>
      <c r="DC54" s="84">
        <f t="shared" si="28"/>
        <v>1336</v>
      </c>
      <c r="DE54" s="60"/>
    </row>
    <row r="55" spans="1:109" ht="14.1" customHeight="1" x14ac:dyDescent="0.2">
      <c r="A55" s="2" t="s">
        <v>87</v>
      </c>
      <c r="B55" s="52"/>
      <c r="C55" s="35">
        <v>0</v>
      </c>
      <c r="D55" s="35">
        <v>72</v>
      </c>
      <c r="E55" s="35">
        <v>70</v>
      </c>
      <c r="F55" s="35">
        <v>72</v>
      </c>
      <c r="G55" s="35">
        <v>83</v>
      </c>
      <c r="H55" s="3">
        <v>5</v>
      </c>
      <c r="I55" s="76">
        <f t="shared" si="9"/>
        <v>302</v>
      </c>
      <c r="J55" s="35">
        <v>14</v>
      </c>
      <c r="K55" s="35">
        <v>11</v>
      </c>
      <c r="L55" s="35">
        <v>70</v>
      </c>
      <c r="M55" s="35">
        <v>14</v>
      </c>
      <c r="N55" s="35">
        <v>11</v>
      </c>
      <c r="O55" s="35">
        <v>94</v>
      </c>
      <c r="P55" s="35">
        <v>51</v>
      </c>
      <c r="Q55" s="35">
        <v>9</v>
      </c>
      <c r="R55" s="61">
        <v>61</v>
      </c>
      <c r="S55" s="76">
        <f t="shared" si="29"/>
        <v>335</v>
      </c>
      <c r="T55" s="35">
        <v>14</v>
      </c>
      <c r="U55" s="35">
        <v>70</v>
      </c>
      <c r="V55" s="35">
        <v>17</v>
      </c>
      <c r="W55" s="36">
        <v>52</v>
      </c>
      <c r="X55" s="36">
        <v>105</v>
      </c>
      <c r="Y55" s="35">
        <v>14</v>
      </c>
      <c r="Z55" s="35">
        <v>11</v>
      </c>
      <c r="AA55" s="76">
        <f t="shared" si="30"/>
        <v>283</v>
      </c>
      <c r="AB55" s="35">
        <v>0</v>
      </c>
      <c r="AC55" s="35">
        <v>35</v>
      </c>
      <c r="AD55" s="35">
        <v>70</v>
      </c>
      <c r="AE55" s="35">
        <v>17</v>
      </c>
      <c r="AF55" s="35">
        <v>33</v>
      </c>
      <c r="AG55" s="3">
        <v>5</v>
      </c>
      <c r="AH55" s="76">
        <f t="shared" si="10"/>
        <v>160</v>
      </c>
      <c r="AI55" s="35">
        <v>14</v>
      </c>
      <c r="AJ55" s="35">
        <v>11</v>
      </c>
      <c r="AK55" s="35">
        <v>70</v>
      </c>
      <c r="AL55" s="36">
        <v>22</v>
      </c>
      <c r="AM55" s="35">
        <v>14</v>
      </c>
      <c r="AN55" s="35">
        <v>1</v>
      </c>
      <c r="AO55" s="35">
        <v>3</v>
      </c>
      <c r="AP55" s="35">
        <v>0</v>
      </c>
      <c r="AQ55" s="3">
        <v>15</v>
      </c>
      <c r="AR55" s="76">
        <f t="shared" si="26"/>
        <v>150</v>
      </c>
      <c r="AS55" s="35">
        <v>14</v>
      </c>
      <c r="AT55" s="35">
        <v>11</v>
      </c>
      <c r="AU55" s="35">
        <v>70</v>
      </c>
      <c r="AV55" s="35">
        <v>14</v>
      </c>
      <c r="AW55" s="35">
        <v>17</v>
      </c>
      <c r="AX55" s="36">
        <v>15</v>
      </c>
      <c r="AY55" s="36">
        <v>37</v>
      </c>
      <c r="AZ55" s="76">
        <f t="shared" si="31"/>
        <v>178</v>
      </c>
      <c r="BA55" s="3">
        <v>0</v>
      </c>
      <c r="BB55" s="35">
        <v>72</v>
      </c>
      <c r="BC55" s="35">
        <v>70</v>
      </c>
      <c r="BD55" s="35">
        <v>72</v>
      </c>
      <c r="BE55" s="35">
        <v>83</v>
      </c>
      <c r="BF55" s="3">
        <v>5</v>
      </c>
      <c r="BG55" s="76">
        <f t="shared" si="11"/>
        <v>302</v>
      </c>
      <c r="BH55" s="35">
        <v>14</v>
      </c>
      <c r="BI55" s="35">
        <v>11</v>
      </c>
      <c r="BJ55" s="35">
        <v>70</v>
      </c>
      <c r="BK55" s="35">
        <v>14</v>
      </c>
      <c r="BL55" s="35">
        <v>94</v>
      </c>
      <c r="BM55" s="35">
        <v>11</v>
      </c>
      <c r="BN55" s="35">
        <v>51</v>
      </c>
      <c r="BO55" s="35">
        <v>9</v>
      </c>
      <c r="BP55" s="61">
        <v>61</v>
      </c>
      <c r="BQ55" s="76">
        <f t="shared" si="27"/>
        <v>335</v>
      </c>
      <c r="BR55" s="35">
        <v>14</v>
      </c>
      <c r="BS55" s="35">
        <v>11</v>
      </c>
      <c r="BT55" s="35">
        <v>70</v>
      </c>
      <c r="BU55" s="35">
        <v>14</v>
      </c>
      <c r="BV55" s="35">
        <v>17</v>
      </c>
      <c r="BW55" s="36">
        <v>52</v>
      </c>
      <c r="BX55" s="36">
        <v>105</v>
      </c>
      <c r="BY55" s="76">
        <f t="shared" si="32"/>
        <v>283</v>
      </c>
      <c r="BZ55" s="35">
        <v>0</v>
      </c>
      <c r="CA55" s="35">
        <v>35</v>
      </c>
      <c r="CB55" s="35">
        <v>17</v>
      </c>
      <c r="CC55" s="35">
        <v>1</v>
      </c>
      <c r="CD55" s="35">
        <v>70</v>
      </c>
      <c r="CE55" s="35">
        <v>33</v>
      </c>
      <c r="CF55" s="3">
        <v>5</v>
      </c>
      <c r="CG55" s="76">
        <f t="shared" si="12"/>
        <v>161</v>
      </c>
      <c r="CH55" s="35">
        <v>14</v>
      </c>
      <c r="CI55" s="35">
        <v>11</v>
      </c>
      <c r="CJ55" s="35">
        <v>70</v>
      </c>
      <c r="CK55" s="35">
        <v>14</v>
      </c>
      <c r="CL55" s="35">
        <v>3</v>
      </c>
      <c r="CM55" s="36">
        <v>22</v>
      </c>
      <c r="CN55" s="36">
        <v>15</v>
      </c>
      <c r="CO55" s="35">
        <v>0</v>
      </c>
      <c r="CP55" s="61">
        <v>15</v>
      </c>
      <c r="CQ55" s="76">
        <f t="shared" si="33"/>
        <v>164</v>
      </c>
      <c r="CR55" s="35">
        <v>14</v>
      </c>
      <c r="CS55" s="35">
        <v>11</v>
      </c>
      <c r="CT55" s="35">
        <v>70</v>
      </c>
      <c r="CU55" s="35">
        <v>14</v>
      </c>
      <c r="CV55" s="36">
        <v>37</v>
      </c>
      <c r="CW55" s="35">
        <v>17</v>
      </c>
      <c r="CX55" s="76">
        <f t="shared" si="34"/>
        <v>163</v>
      </c>
      <c r="CY55" s="102">
        <v>432</v>
      </c>
      <c r="CZ55" s="102">
        <v>108</v>
      </c>
      <c r="DA55" s="102">
        <v>144</v>
      </c>
      <c r="DB55" s="102">
        <f t="shared" si="14"/>
        <v>684</v>
      </c>
      <c r="DC55" s="84">
        <f t="shared" si="28"/>
        <v>3500</v>
      </c>
      <c r="DE55" s="60"/>
    </row>
    <row r="56" spans="1:109" ht="14.1" customHeight="1" x14ac:dyDescent="0.2">
      <c r="A56" s="2" t="s">
        <v>88</v>
      </c>
      <c r="B56" s="52"/>
      <c r="C56" s="35">
        <v>0</v>
      </c>
      <c r="D56" s="35">
        <v>72</v>
      </c>
      <c r="E56" s="35">
        <v>70</v>
      </c>
      <c r="F56" s="35">
        <v>72</v>
      </c>
      <c r="G56" s="35">
        <v>83</v>
      </c>
      <c r="H56" s="3">
        <v>5</v>
      </c>
      <c r="I56" s="76">
        <f t="shared" si="9"/>
        <v>302</v>
      </c>
      <c r="J56" s="35">
        <v>0</v>
      </c>
      <c r="K56" s="35">
        <v>2</v>
      </c>
      <c r="L56" s="35">
        <v>68</v>
      </c>
      <c r="M56" s="35">
        <v>0</v>
      </c>
      <c r="N56" s="35">
        <v>11</v>
      </c>
      <c r="O56" s="35">
        <v>73</v>
      </c>
      <c r="P56" s="35">
        <v>51</v>
      </c>
      <c r="Q56" s="35">
        <v>9</v>
      </c>
      <c r="R56" s="61">
        <v>58</v>
      </c>
      <c r="S56" s="76">
        <f t="shared" si="29"/>
        <v>272</v>
      </c>
      <c r="T56" s="35">
        <v>0</v>
      </c>
      <c r="U56" s="35">
        <v>68</v>
      </c>
      <c r="V56" s="35">
        <v>0</v>
      </c>
      <c r="W56" s="36">
        <v>44</v>
      </c>
      <c r="X56" s="36">
        <v>91</v>
      </c>
      <c r="Y56" s="35">
        <v>0</v>
      </c>
      <c r="Z56" s="35">
        <v>2</v>
      </c>
      <c r="AA56" s="76">
        <f t="shared" si="30"/>
        <v>205</v>
      </c>
      <c r="AB56" s="35">
        <v>0</v>
      </c>
      <c r="AC56" s="35">
        <v>0</v>
      </c>
      <c r="AD56" s="35">
        <v>70</v>
      </c>
      <c r="AE56" s="35">
        <v>0</v>
      </c>
      <c r="AF56" s="35">
        <v>9</v>
      </c>
      <c r="AG56" s="3">
        <v>5</v>
      </c>
      <c r="AH56" s="76">
        <f t="shared" si="10"/>
        <v>84</v>
      </c>
      <c r="AI56" s="35">
        <v>0</v>
      </c>
      <c r="AJ56" s="35">
        <v>2</v>
      </c>
      <c r="AK56" s="35">
        <v>68</v>
      </c>
      <c r="AL56" s="36">
        <v>2</v>
      </c>
      <c r="AM56" s="35">
        <v>0</v>
      </c>
      <c r="AN56" s="35">
        <v>0</v>
      </c>
      <c r="AO56" s="35">
        <v>2</v>
      </c>
      <c r="AP56" s="35">
        <v>0</v>
      </c>
      <c r="AQ56" s="3">
        <v>6</v>
      </c>
      <c r="AR56" s="76">
        <f t="shared" si="26"/>
        <v>80</v>
      </c>
      <c r="AS56" s="35">
        <v>0</v>
      </c>
      <c r="AT56" s="35">
        <v>2</v>
      </c>
      <c r="AU56" s="35">
        <v>68</v>
      </c>
      <c r="AV56" s="35">
        <v>0</v>
      </c>
      <c r="AW56" s="35">
        <v>0</v>
      </c>
      <c r="AX56" s="36">
        <v>1</v>
      </c>
      <c r="AY56" s="36">
        <v>11</v>
      </c>
      <c r="AZ56" s="76">
        <f t="shared" si="31"/>
        <v>82</v>
      </c>
      <c r="BA56" s="3">
        <v>0</v>
      </c>
      <c r="BB56" s="35">
        <v>72</v>
      </c>
      <c r="BC56" s="35">
        <v>70</v>
      </c>
      <c r="BD56" s="35">
        <v>72</v>
      </c>
      <c r="BE56" s="35">
        <v>83</v>
      </c>
      <c r="BF56" s="3">
        <v>5</v>
      </c>
      <c r="BG56" s="76">
        <f t="shared" si="11"/>
        <v>302</v>
      </c>
      <c r="BH56" s="35">
        <v>0</v>
      </c>
      <c r="BI56" s="35">
        <v>2</v>
      </c>
      <c r="BJ56" s="35">
        <v>68</v>
      </c>
      <c r="BK56" s="35">
        <v>0</v>
      </c>
      <c r="BL56" s="35">
        <v>73</v>
      </c>
      <c r="BM56" s="35">
        <v>11</v>
      </c>
      <c r="BN56" s="35">
        <v>51</v>
      </c>
      <c r="BO56" s="35">
        <v>9</v>
      </c>
      <c r="BP56" s="61">
        <v>58</v>
      </c>
      <c r="BQ56" s="76">
        <f t="shared" si="27"/>
        <v>272</v>
      </c>
      <c r="BR56" s="35">
        <v>0</v>
      </c>
      <c r="BS56" s="35">
        <v>2</v>
      </c>
      <c r="BT56" s="35">
        <v>68</v>
      </c>
      <c r="BU56" s="35">
        <v>0</v>
      </c>
      <c r="BV56" s="35">
        <v>0</v>
      </c>
      <c r="BW56" s="36">
        <v>44</v>
      </c>
      <c r="BX56" s="36">
        <v>91</v>
      </c>
      <c r="BY56" s="76">
        <f t="shared" si="32"/>
        <v>205</v>
      </c>
      <c r="BZ56" s="35">
        <v>0</v>
      </c>
      <c r="CA56" s="35">
        <v>0</v>
      </c>
      <c r="CB56" s="35">
        <v>0</v>
      </c>
      <c r="CC56" s="35">
        <v>0</v>
      </c>
      <c r="CD56" s="35">
        <v>70</v>
      </c>
      <c r="CE56" s="35">
        <v>9</v>
      </c>
      <c r="CF56" s="3">
        <v>5</v>
      </c>
      <c r="CG56" s="76">
        <f t="shared" si="12"/>
        <v>84</v>
      </c>
      <c r="CH56" s="35">
        <v>0</v>
      </c>
      <c r="CI56" s="35">
        <v>2</v>
      </c>
      <c r="CJ56" s="35">
        <v>68</v>
      </c>
      <c r="CK56" s="35">
        <v>0</v>
      </c>
      <c r="CL56" s="35">
        <v>2</v>
      </c>
      <c r="CM56" s="36">
        <v>2</v>
      </c>
      <c r="CN56" s="36">
        <v>1</v>
      </c>
      <c r="CO56" s="35">
        <v>0</v>
      </c>
      <c r="CP56" s="61">
        <v>6</v>
      </c>
      <c r="CQ56" s="76">
        <f t="shared" si="33"/>
        <v>81</v>
      </c>
      <c r="CR56" s="35">
        <v>0</v>
      </c>
      <c r="CS56" s="35">
        <v>2</v>
      </c>
      <c r="CT56" s="35">
        <v>68</v>
      </c>
      <c r="CU56" s="35">
        <v>0</v>
      </c>
      <c r="CV56" s="36">
        <v>11</v>
      </c>
      <c r="CW56" s="35">
        <v>0</v>
      </c>
      <c r="CX56" s="76">
        <f t="shared" si="34"/>
        <v>81</v>
      </c>
      <c r="CY56" s="102">
        <v>432</v>
      </c>
      <c r="CZ56" s="102">
        <v>0</v>
      </c>
      <c r="DA56" s="102">
        <v>144</v>
      </c>
      <c r="DB56" s="102">
        <f t="shared" si="14"/>
        <v>576</v>
      </c>
      <c r="DC56" s="84">
        <f t="shared" si="28"/>
        <v>2626</v>
      </c>
      <c r="DE56" s="60"/>
    </row>
    <row r="57" spans="1:109" ht="14.1" customHeight="1" x14ac:dyDescent="0.2">
      <c r="A57" s="2" t="s">
        <v>89</v>
      </c>
      <c r="B57" s="52"/>
      <c r="C57" s="35">
        <v>0</v>
      </c>
      <c r="D57" s="35">
        <v>0</v>
      </c>
      <c r="E57" s="35">
        <v>0</v>
      </c>
      <c r="F57" s="35">
        <v>0</v>
      </c>
      <c r="G57" s="35">
        <v>0</v>
      </c>
      <c r="H57" s="3">
        <v>0</v>
      </c>
      <c r="I57" s="76">
        <f t="shared" si="9"/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61">
        <v>0</v>
      </c>
      <c r="S57" s="76">
        <f t="shared" si="29"/>
        <v>0</v>
      </c>
      <c r="T57" s="35">
        <v>0</v>
      </c>
      <c r="U57" s="35">
        <v>0</v>
      </c>
      <c r="V57" s="35">
        <v>0</v>
      </c>
      <c r="W57" s="36">
        <v>0</v>
      </c>
      <c r="X57" s="36">
        <v>0</v>
      </c>
      <c r="Y57" s="35">
        <v>0</v>
      </c>
      <c r="Z57" s="35">
        <v>0</v>
      </c>
      <c r="AA57" s="76">
        <f t="shared" si="30"/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">
        <v>0</v>
      </c>
      <c r="AH57" s="76">
        <f t="shared" si="10"/>
        <v>0</v>
      </c>
      <c r="AI57" s="35">
        <v>0</v>
      </c>
      <c r="AJ57" s="35">
        <v>0</v>
      </c>
      <c r="AK57" s="35">
        <v>0</v>
      </c>
      <c r="AL57" s="36">
        <v>0</v>
      </c>
      <c r="AM57" s="35">
        <v>0</v>
      </c>
      <c r="AN57" s="35">
        <v>0</v>
      </c>
      <c r="AO57" s="35">
        <v>0</v>
      </c>
      <c r="AP57" s="35">
        <v>0</v>
      </c>
      <c r="AQ57" s="3">
        <v>0</v>
      </c>
      <c r="AR57" s="76">
        <f t="shared" si="26"/>
        <v>0</v>
      </c>
      <c r="AS57" s="35">
        <v>0</v>
      </c>
      <c r="AT57" s="35">
        <v>0</v>
      </c>
      <c r="AU57" s="35">
        <v>0</v>
      </c>
      <c r="AV57" s="35">
        <v>0</v>
      </c>
      <c r="AW57" s="35">
        <v>0</v>
      </c>
      <c r="AX57" s="36">
        <v>0</v>
      </c>
      <c r="AY57" s="36">
        <v>0</v>
      </c>
      <c r="AZ57" s="76">
        <f t="shared" si="31"/>
        <v>0</v>
      </c>
      <c r="BA57" s="3">
        <v>0</v>
      </c>
      <c r="BB57" s="35">
        <v>0</v>
      </c>
      <c r="BC57" s="35">
        <v>0</v>
      </c>
      <c r="BD57" s="35">
        <v>0</v>
      </c>
      <c r="BE57" s="35">
        <v>0</v>
      </c>
      <c r="BF57" s="3">
        <v>0</v>
      </c>
      <c r="BG57" s="76">
        <f t="shared" si="11"/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  <c r="BP57" s="61">
        <v>0</v>
      </c>
      <c r="BQ57" s="76">
        <f t="shared" si="27"/>
        <v>0</v>
      </c>
      <c r="BR57" s="35">
        <v>0</v>
      </c>
      <c r="BS57" s="35">
        <v>0</v>
      </c>
      <c r="BT57" s="35">
        <v>0</v>
      </c>
      <c r="BU57" s="35">
        <v>0</v>
      </c>
      <c r="BV57" s="35">
        <v>0</v>
      </c>
      <c r="BW57" s="36">
        <v>0</v>
      </c>
      <c r="BX57" s="36">
        <v>0</v>
      </c>
      <c r="BY57" s="76">
        <f t="shared" si="32"/>
        <v>0</v>
      </c>
      <c r="BZ57" s="35">
        <v>0</v>
      </c>
      <c r="CA57" s="35">
        <v>0</v>
      </c>
      <c r="CB57" s="35">
        <v>0</v>
      </c>
      <c r="CC57" s="35">
        <v>0</v>
      </c>
      <c r="CD57" s="35">
        <v>0</v>
      </c>
      <c r="CE57" s="35">
        <v>0</v>
      </c>
      <c r="CF57" s="3">
        <v>0</v>
      </c>
      <c r="CG57" s="76">
        <f t="shared" si="12"/>
        <v>0</v>
      </c>
      <c r="CH57" s="35">
        <v>0</v>
      </c>
      <c r="CI57" s="35">
        <v>0</v>
      </c>
      <c r="CJ57" s="35">
        <v>0</v>
      </c>
      <c r="CK57" s="35">
        <v>0</v>
      </c>
      <c r="CL57" s="35">
        <v>0</v>
      </c>
      <c r="CM57" s="36">
        <v>0</v>
      </c>
      <c r="CN57" s="36">
        <v>0</v>
      </c>
      <c r="CO57" s="35">
        <v>0</v>
      </c>
      <c r="CP57" s="61">
        <v>0</v>
      </c>
      <c r="CQ57" s="76">
        <f t="shared" si="33"/>
        <v>0</v>
      </c>
      <c r="CR57" s="35">
        <v>0</v>
      </c>
      <c r="CS57" s="35">
        <v>0</v>
      </c>
      <c r="CT57" s="35">
        <v>0</v>
      </c>
      <c r="CU57" s="35">
        <v>0</v>
      </c>
      <c r="CV57" s="36">
        <v>0</v>
      </c>
      <c r="CW57" s="35">
        <v>0</v>
      </c>
      <c r="CX57" s="76">
        <f t="shared" si="34"/>
        <v>0</v>
      </c>
      <c r="CY57" s="102">
        <v>0</v>
      </c>
      <c r="CZ57" s="102">
        <v>0</v>
      </c>
      <c r="DA57" s="102">
        <v>0</v>
      </c>
      <c r="DB57" s="102">
        <f t="shared" si="14"/>
        <v>0</v>
      </c>
      <c r="DC57" s="84">
        <f t="shared" si="28"/>
        <v>0</v>
      </c>
      <c r="DE57" s="60"/>
    </row>
    <row r="58" spans="1:109" ht="14.1" customHeight="1" x14ac:dyDescent="0.2">
      <c r="A58" s="2" t="s">
        <v>90</v>
      </c>
      <c r="B58" s="52"/>
      <c r="C58" s="35">
        <v>1</v>
      </c>
      <c r="D58" s="35">
        <v>72</v>
      </c>
      <c r="E58" s="35">
        <v>70</v>
      </c>
      <c r="F58" s="35">
        <v>72</v>
      </c>
      <c r="G58" s="35">
        <v>83</v>
      </c>
      <c r="H58" s="3">
        <v>5</v>
      </c>
      <c r="I58" s="76">
        <f t="shared" si="9"/>
        <v>303</v>
      </c>
      <c r="J58" s="35">
        <v>14</v>
      </c>
      <c r="K58" s="35">
        <v>2</v>
      </c>
      <c r="L58" s="35">
        <v>68</v>
      </c>
      <c r="M58" s="35">
        <v>0</v>
      </c>
      <c r="N58" s="35">
        <v>11</v>
      </c>
      <c r="O58" s="35">
        <v>73</v>
      </c>
      <c r="P58" s="35">
        <v>51</v>
      </c>
      <c r="Q58" s="35">
        <v>9</v>
      </c>
      <c r="R58" s="61">
        <v>58</v>
      </c>
      <c r="S58" s="76">
        <f t="shared" si="29"/>
        <v>286</v>
      </c>
      <c r="T58" s="35">
        <v>14</v>
      </c>
      <c r="U58" s="35">
        <v>68</v>
      </c>
      <c r="V58" s="35">
        <v>17</v>
      </c>
      <c r="W58" s="36">
        <v>44</v>
      </c>
      <c r="X58" s="36">
        <v>91</v>
      </c>
      <c r="Y58" s="35">
        <v>0</v>
      </c>
      <c r="Z58" s="35">
        <v>2</v>
      </c>
      <c r="AA58" s="76">
        <f t="shared" si="30"/>
        <v>236</v>
      </c>
      <c r="AB58" s="35">
        <v>1</v>
      </c>
      <c r="AC58" s="35">
        <v>45</v>
      </c>
      <c r="AD58" s="35">
        <v>70</v>
      </c>
      <c r="AE58" s="35">
        <v>11</v>
      </c>
      <c r="AF58" s="35">
        <v>45</v>
      </c>
      <c r="AG58" s="3">
        <v>5</v>
      </c>
      <c r="AH58" s="76">
        <f t="shared" si="10"/>
        <v>177</v>
      </c>
      <c r="AI58" s="35">
        <v>14</v>
      </c>
      <c r="AJ58" s="35">
        <v>2</v>
      </c>
      <c r="AK58" s="35">
        <v>68</v>
      </c>
      <c r="AL58" s="36">
        <v>53</v>
      </c>
      <c r="AM58" s="35">
        <v>0</v>
      </c>
      <c r="AN58" s="35">
        <v>0</v>
      </c>
      <c r="AO58" s="35">
        <v>14</v>
      </c>
      <c r="AP58" s="35">
        <v>0</v>
      </c>
      <c r="AQ58" s="3">
        <v>38</v>
      </c>
      <c r="AR58" s="76">
        <f t="shared" si="26"/>
        <v>189</v>
      </c>
      <c r="AS58" s="35">
        <v>14</v>
      </c>
      <c r="AT58" s="35">
        <v>2</v>
      </c>
      <c r="AU58" s="35">
        <v>68</v>
      </c>
      <c r="AV58" s="35">
        <v>0</v>
      </c>
      <c r="AW58" s="35">
        <v>17</v>
      </c>
      <c r="AX58" s="36">
        <v>32</v>
      </c>
      <c r="AY58" s="36">
        <v>53</v>
      </c>
      <c r="AZ58" s="76">
        <f t="shared" si="31"/>
        <v>186</v>
      </c>
      <c r="BA58" s="3">
        <v>1</v>
      </c>
      <c r="BB58" s="35">
        <v>72</v>
      </c>
      <c r="BC58" s="35">
        <v>70</v>
      </c>
      <c r="BD58" s="35">
        <v>72</v>
      </c>
      <c r="BE58" s="35">
        <v>83</v>
      </c>
      <c r="BF58" s="3">
        <v>5</v>
      </c>
      <c r="BG58" s="76">
        <f t="shared" si="11"/>
        <v>303</v>
      </c>
      <c r="BH58" s="35">
        <v>14</v>
      </c>
      <c r="BI58" s="35">
        <v>2</v>
      </c>
      <c r="BJ58" s="35">
        <v>68</v>
      </c>
      <c r="BK58" s="35">
        <v>0</v>
      </c>
      <c r="BL58" s="35">
        <v>73</v>
      </c>
      <c r="BM58" s="35">
        <v>11</v>
      </c>
      <c r="BN58" s="35">
        <v>51</v>
      </c>
      <c r="BO58" s="35">
        <v>9</v>
      </c>
      <c r="BP58" s="61">
        <v>58</v>
      </c>
      <c r="BQ58" s="76">
        <f t="shared" si="27"/>
        <v>286</v>
      </c>
      <c r="BR58" s="35">
        <v>14</v>
      </c>
      <c r="BS58" s="35">
        <v>2</v>
      </c>
      <c r="BT58" s="35">
        <v>68</v>
      </c>
      <c r="BU58" s="35">
        <v>0</v>
      </c>
      <c r="BV58" s="35">
        <v>17</v>
      </c>
      <c r="BW58" s="36">
        <v>44</v>
      </c>
      <c r="BX58" s="36">
        <v>91</v>
      </c>
      <c r="BY58" s="76">
        <f t="shared" si="32"/>
        <v>236</v>
      </c>
      <c r="BZ58" s="35">
        <v>1</v>
      </c>
      <c r="CA58" s="35">
        <v>45</v>
      </c>
      <c r="CB58" s="35">
        <v>11</v>
      </c>
      <c r="CC58" s="35">
        <v>0</v>
      </c>
      <c r="CD58" s="35">
        <v>70</v>
      </c>
      <c r="CE58" s="35">
        <v>45</v>
      </c>
      <c r="CF58" s="3">
        <v>5</v>
      </c>
      <c r="CG58" s="76">
        <f t="shared" si="12"/>
        <v>177</v>
      </c>
      <c r="CH58" s="35">
        <v>14</v>
      </c>
      <c r="CI58" s="35">
        <v>2</v>
      </c>
      <c r="CJ58" s="35">
        <v>68</v>
      </c>
      <c r="CK58" s="35">
        <v>0</v>
      </c>
      <c r="CL58" s="35">
        <v>14</v>
      </c>
      <c r="CM58" s="36">
        <v>53</v>
      </c>
      <c r="CN58" s="36">
        <v>32</v>
      </c>
      <c r="CO58" s="35">
        <v>0</v>
      </c>
      <c r="CP58" s="61">
        <v>38</v>
      </c>
      <c r="CQ58" s="76">
        <f t="shared" si="33"/>
        <v>221</v>
      </c>
      <c r="CR58" s="35">
        <v>14</v>
      </c>
      <c r="CS58" s="35">
        <v>2</v>
      </c>
      <c r="CT58" s="35">
        <v>68</v>
      </c>
      <c r="CU58" s="35">
        <v>0</v>
      </c>
      <c r="CV58" s="36">
        <v>53</v>
      </c>
      <c r="CW58" s="35">
        <v>17</v>
      </c>
      <c r="CX58" s="76">
        <f t="shared" si="34"/>
        <v>154</v>
      </c>
      <c r="CY58" s="102">
        <v>432</v>
      </c>
      <c r="CZ58" s="102">
        <v>48</v>
      </c>
      <c r="DA58" s="102">
        <v>144</v>
      </c>
      <c r="DB58" s="102">
        <f t="shared" si="14"/>
        <v>624</v>
      </c>
      <c r="DC58" s="84">
        <f t="shared" si="28"/>
        <v>3378</v>
      </c>
      <c r="DE58" s="60"/>
    </row>
    <row r="59" spans="1:109" ht="14.1" customHeight="1" x14ac:dyDescent="0.2">
      <c r="A59" s="2" t="s">
        <v>91</v>
      </c>
      <c r="B59" s="52"/>
      <c r="C59" s="35">
        <v>3</v>
      </c>
      <c r="D59" s="35">
        <v>72</v>
      </c>
      <c r="E59" s="35">
        <v>70</v>
      </c>
      <c r="F59" s="35">
        <v>72</v>
      </c>
      <c r="G59" s="35">
        <v>83</v>
      </c>
      <c r="H59" s="3">
        <v>5</v>
      </c>
      <c r="I59" s="76">
        <f t="shared" si="9"/>
        <v>305</v>
      </c>
      <c r="J59" s="35">
        <v>14</v>
      </c>
      <c r="K59" s="35">
        <v>11</v>
      </c>
      <c r="L59" s="35">
        <v>70</v>
      </c>
      <c r="M59" s="35">
        <v>14</v>
      </c>
      <c r="N59" s="35">
        <v>11</v>
      </c>
      <c r="O59" s="35">
        <v>73</v>
      </c>
      <c r="P59" s="35">
        <v>51</v>
      </c>
      <c r="Q59" s="35">
        <v>9</v>
      </c>
      <c r="R59" s="61">
        <v>58</v>
      </c>
      <c r="S59" s="76">
        <f t="shared" si="29"/>
        <v>311</v>
      </c>
      <c r="T59" s="35">
        <v>14</v>
      </c>
      <c r="U59" s="35">
        <v>70</v>
      </c>
      <c r="V59" s="35">
        <v>17</v>
      </c>
      <c r="W59" s="36">
        <v>44</v>
      </c>
      <c r="X59" s="36">
        <v>91</v>
      </c>
      <c r="Y59" s="35">
        <v>14</v>
      </c>
      <c r="Z59" s="35">
        <v>11</v>
      </c>
      <c r="AA59" s="76">
        <f t="shared" si="30"/>
        <v>261</v>
      </c>
      <c r="AB59" s="35">
        <v>3</v>
      </c>
      <c r="AC59" s="35">
        <v>48</v>
      </c>
      <c r="AD59" s="35">
        <v>70</v>
      </c>
      <c r="AE59" s="35">
        <v>20</v>
      </c>
      <c r="AF59" s="35">
        <v>65</v>
      </c>
      <c r="AG59" s="3">
        <v>5</v>
      </c>
      <c r="AH59" s="76">
        <f t="shared" si="10"/>
        <v>211</v>
      </c>
      <c r="AI59" s="35">
        <v>14</v>
      </c>
      <c r="AJ59" s="35">
        <v>11</v>
      </c>
      <c r="AK59" s="35">
        <v>70</v>
      </c>
      <c r="AL59" s="36">
        <v>68</v>
      </c>
      <c r="AM59" s="35">
        <v>14</v>
      </c>
      <c r="AN59" s="35">
        <v>7</v>
      </c>
      <c r="AO59" s="35">
        <v>26</v>
      </c>
      <c r="AP59" s="35">
        <v>0</v>
      </c>
      <c r="AQ59" s="3">
        <v>45</v>
      </c>
      <c r="AR59" s="76">
        <f t="shared" si="26"/>
        <v>255</v>
      </c>
      <c r="AS59" s="35">
        <v>14</v>
      </c>
      <c r="AT59" s="35">
        <v>11</v>
      </c>
      <c r="AU59" s="35">
        <v>70</v>
      </c>
      <c r="AV59" s="35">
        <v>14</v>
      </c>
      <c r="AW59" s="35">
        <v>17</v>
      </c>
      <c r="AX59" s="36">
        <v>23</v>
      </c>
      <c r="AY59" s="36">
        <v>59</v>
      </c>
      <c r="AZ59" s="76">
        <f t="shared" si="31"/>
        <v>208</v>
      </c>
      <c r="BA59" s="3">
        <v>3</v>
      </c>
      <c r="BB59" s="35">
        <v>72</v>
      </c>
      <c r="BC59" s="35">
        <v>70</v>
      </c>
      <c r="BD59" s="35">
        <v>72</v>
      </c>
      <c r="BE59" s="35">
        <v>83</v>
      </c>
      <c r="BF59" s="3">
        <v>5</v>
      </c>
      <c r="BG59" s="76">
        <f t="shared" si="11"/>
        <v>305</v>
      </c>
      <c r="BH59" s="35">
        <v>14</v>
      </c>
      <c r="BI59" s="35">
        <v>11</v>
      </c>
      <c r="BJ59" s="35">
        <v>70</v>
      </c>
      <c r="BK59" s="35">
        <v>14</v>
      </c>
      <c r="BL59" s="35">
        <v>73</v>
      </c>
      <c r="BM59" s="35">
        <v>11</v>
      </c>
      <c r="BN59" s="35">
        <v>51</v>
      </c>
      <c r="BO59" s="35">
        <v>9</v>
      </c>
      <c r="BP59" s="61">
        <v>58</v>
      </c>
      <c r="BQ59" s="76">
        <f t="shared" si="27"/>
        <v>311</v>
      </c>
      <c r="BR59" s="35">
        <v>14</v>
      </c>
      <c r="BS59" s="35">
        <v>11</v>
      </c>
      <c r="BT59" s="35">
        <v>70</v>
      </c>
      <c r="BU59" s="35">
        <v>14</v>
      </c>
      <c r="BV59" s="35">
        <v>17</v>
      </c>
      <c r="BW59" s="36">
        <v>44</v>
      </c>
      <c r="BX59" s="36">
        <v>91</v>
      </c>
      <c r="BY59" s="76">
        <f t="shared" si="32"/>
        <v>261</v>
      </c>
      <c r="BZ59" s="35">
        <v>3</v>
      </c>
      <c r="CA59" s="35">
        <v>48</v>
      </c>
      <c r="CB59" s="35">
        <v>20</v>
      </c>
      <c r="CC59" s="35">
        <v>7</v>
      </c>
      <c r="CD59" s="35">
        <v>70</v>
      </c>
      <c r="CE59" s="35">
        <v>65</v>
      </c>
      <c r="CF59" s="3">
        <v>5</v>
      </c>
      <c r="CG59" s="76">
        <f t="shared" si="12"/>
        <v>218</v>
      </c>
      <c r="CH59" s="35">
        <v>14</v>
      </c>
      <c r="CI59" s="35">
        <v>11</v>
      </c>
      <c r="CJ59" s="35">
        <v>70</v>
      </c>
      <c r="CK59" s="35">
        <v>14</v>
      </c>
      <c r="CL59" s="35">
        <v>26</v>
      </c>
      <c r="CM59" s="36">
        <v>68</v>
      </c>
      <c r="CN59" s="36">
        <v>23</v>
      </c>
      <c r="CO59" s="35">
        <v>0</v>
      </c>
      <c r="CP59" s="61">
        <v>45</v>
      </c>
      <c r="CQ59" s="76">
        <f t="shared" si="33"/>
        <v>271</v>
      </c>
      <c r="CR59" s="35">
        <v>14</v>
      </c>
      <c r="CS59" s="35">
        <v>11</v>
      </c>
      <c r="CT59" s="35">
        <v>70</v>
      </c>
      <c r="CU59" s="35">
        <v>14</v>
      </c>
      <c r="CV59" s="36">
        <v>59</v>
      </c>
      <c r="CW59" s="35">
        <v>17</v>
      </c>
      <c r="CX59" s="76">
        <f t="shared" si="34"/>
        <v>185</v>
      </c>
      <c r="CY59" s="102">
        <v>432</v>
      </c>
      <c r="CZ59" s="102">
        <v>108</v>
      </c>
      <c r="DA59" s="102">
        <v>144</v>
      </c>
      <c r="DB59" s="102">
        <f t="shared" si="14"/>
        <v>684</v>
      </c>
      <c r="DC59" s="84">
        <f t="shared" si="28"/>
        <v>3786</v>
      </c>
      <c r="DE59" s="60"/>
    </row>
    <row r="60" spans="1:109" ht="14.1" customHeight="1" x14ac:dyDescent="0.2">
      <c r="A60" s="2" t="s">
        <v>92</v>
      </c>
      <c r="B60" s="52"/>
      <c r="C60" s="35">
        <v>4</v>
      </c>
      <c r="D60" s="35">
        <v>72</v>
      </c>
      <c r="E60" s="35">
        <v>70</v>
      </c>
      <c r="F60" s="35">
        <v>72</v>
      </c>
      <c r="G60" s="35">
        <v>83</v>
      </c>
      <c r="H60" s="3">
        <v>5</v>
      </c>
      <c r="I60" s="76">
        <f t="shared" si="9"/>
        <v>306</v>
      </c>
      <c r="J60" s="35">
        <v>14</v>
      </c>
      <c r="K60" s="35">
        <v>11</v>
      </c>
      <c r="L60" s="35">
        <v>70</v>
      </c>
      <c r="M60" s="35">
        <v>14</v>
      </c>
      <c r="N60" s="35">
        <v>11</v>
      </c>
      <c r="O60" s="35">
        <v>73</v>
      </c>
      <c r="P60" s="35">
        <v>51</v>
      </c>
      <c r="Q60" s="35">
        <v>9</v>
      </c>
      <c r="R60" s="61">
        <v>58</v>
      </c>
      <c r="S60" s="76">
        <f t="shared" si="29"/>
        <v>311</v>
      </c>
      <c r="T60" s="35">
        <v>14</v>
      </c>
      <c r="U60" s="35">
        <v>70</v>
      </c>
      <c r="V60" s="35">
        <v>17</v>
      </c>
      <c r="W60" s="36">
        <v>44</v>
      </c>
      <c r="X60" s="36">
        <v>91</v>
      </c>
      <c r="Y60" s="35">
        <v>14</v>
      </c>
      <c r="Z60" s="35">
        <v>11</v>
      </c>
      <c r="AA60" s="76">
        <f t="shared" si="30"/>
        <v>261</v>
      </c>
      <c r="AB60" s="35">
        <v>4</v>
      </c>
      <c r="AC60" s="35">
        <v>72</v>
      </c>
      <c r="AD60" s="35">
        <v>70</v>
      </c>
      <c r="AE60" s="35">
        <v>22</v>
      </c>
      <c r="AF60" s="35">
        <v>74</v>
      </c>
      <c r="AG60" s="3">
        <v>5</v>
      </c>
      <c r="AH60" s="76">
        <f t="shared" si="10"/>
        <v>247</v>
      </c>
      <c r="AI60" s="35">
        <v>14</v>
      </c>
      <c r="AJ60" s="35">
        <v>11</v>
      </c>
      <c r="AK60" s="35">
        <v>70</v>
      </c>
      <c r="AL60" s="36">
        <v>20</v>
      </c>
      <c r="AM60" s="35">
        <v>14</v>
      </c>
      <c r="AN60" s="35">
        <v>4</v>
      </c>
      <c r="AO60" s="35">
        <v>23</v>
      </c>
      <c r="AP60" s="35">
        <v>0</v>
      </c>
      <c r="AQ60" s="3">
        <v>41</v>
      </c>
      <c r="AR60" s="76">
        <f t="shared" si="26"/>
        <v>197</v>
      </c>
      <c r="AS60" s="35">
        <v>14</v>
      </c>
      <c r="AT60" s="35">
        <v>11</v>
      </c>
      <c r="AU60" s="35">
        <v>70</v>
      </c>
      <c r="AV60" s="35">
        <v>14</v>
      </c>
      <c r="AW60" s="35">
        <v>17</v>
      </c>
      <c r="AX60" s="36">
        <v>29</v>
      </c>
      <c r="AY60" s="36">
        <v>57</v>
      </c>
      <c r="AZ60" s="76">
        <f t="shared" si="31"/>
        <v>212</v>
      </c>
      <c r="BA60" s="3">
        <v>4</v>
      </c>
      <c r="BB60" s="35">
        <v>72</v>
      </c>
      <c r="BC60" s="35">
        <v>70</v>
      </c>
      <c r="BD60" s="35">
        <v>72</v>
      </c>
      <c r="BE60" s="35">
        <v>83</v>
      </c>
      <c r="BF60" s="3">
        <v>5</v>
      </c>
      <c r="BG60" s="76">
        <f t="shared" si="11"/>
        <v>306</v>
      </c>
      <c r="BH60" s="35">
        <v>14</v>
      </c>
      <c r="BI60" s="35">
        <v>11</v>
      </c>
      <c r="BJ60" s="35">
        <v>70</v>
      </c>
      <c r="BK60" s="35">
        <v>14</v>
      </c>
      <c r="BL60" s="35">
        <v>73</v>
      </c>
      <c r="BM60" s="35">
        <v>11</v>
      </c>
      <c r="BN60" s="35">
        <v>51</v>
      </c>
      <c r="BO60" s="35">
        <v>9</v>
      </c>
      <c r="BP60" s="61">
        <v>58</v>
      </c>
      <c r="BQ60" s="76">
        <f t="shared" si="27"/>
        <v>311</v>
      </c>
      <c r="BR60" s="35">
        <v>14</v>
      </c>
      <c r="BS60" s="35">
        <v>11</v>
      </c>
      <c r="BT60" s="35">
        <v>70</v>
      </c>
      <c r="BU60" s="35">
        <v>14</v>
      </c>
      <c r="BV60" s="35">
        <v>17</v>
      </c>
      <c r="BW60" s="36">
        <v>44</v>
      </c>
      <c r="BX60" s="36">
        <v>91</v>
      </c>
      <c r="BY60" s="76">
        <f t="shared" si="32"/>
        <v>261</v>
      </c>
      <c r="BZ60" s="35">
        <v>4</v>
      </c>
      <c r="CA60" s="35">
        <v>72</v>
      </c>
      <c r="CB60" s="35">
        <v>22</v>
      </c>
      <c r="CC60" s="35">
        <v>4</v>
      </c>
      <c r="CD60" s="35">
        <v>70</v>
      </c>
      <c r="CE60" s="35">
        <v>74</v>
      </c>
      <c r="CF60" s="3">
        <v>5</v>
      </c>
      <c r="CG60" s="76">
        <f t="shared" si="12"/>
        <v>251</v>
      </c>
      <c r="CH60" s="35">
        <v>14</v>
      </c>
      <c r="CI60" s="35">
        <v>11</v>
      </c>
      <c r="CJ60" s="35">
        <v>70</v>
      </c>
      <c r="CK60" s="35">
        <v>14</v>
      </c>
      <c r="CL60" s="35">
        <v>23</v>
      </c>
      <c r="CM60" s="36">
        <v>20</v>
      </c>
      <c r="CN60" s="36">
        <v>29</v>
      </c>
      <c r="CO60" s="35">
        <v>0</v>
      </c>
      <c r="CP60" s="61">
        <v>41</v>
      </c>
      <c r="CQ60" s="76">
        <f t="shared" si="33"/>
        <v>222</v>
      </c>
      <c r="CR60" s="35">
        <v>14</v>
      </c>
      <c r="CS60" s="35">
        <v>11</v>
      </c>
      <c r="CT60" s="35">
        <v>70</v>
      </c>
      <c r="CU60" s="35">
        <v>14</v>
      </c>
      <c r="CV60" s="36">
        <v>57</v>
      </c>
      <c r="CW60" s="35">
        <v>17</v>
      </c>
      <c r="CX60" s="76">
        <f t="shared" si="34"/>
        <v>183</v>
      </c>
      <c r="CY60" s="102">
        <v>432</v>
      </c>
      <c r="CZ60" s="102">
        <v>108</v>
      </c>
      <c r="DA60" s="102">
        <v>144</v>
      </c>
      <c r="DB60" s="102">
        <f t="shared" si="14"/>
        <v>684</v>
      </c>
      <c r="DC60" s="84">
        <f t="shared" si="28"/>
        <v>3752</v>
      </c>
      <c r="DE60" s="60"/>
    </row>
    <row r="61" spans="1:109" ht="14.1" customHeight="1" x14ac:dyDescent="0.2">
      <c r="A61" s="2" t="s">
        <v>93</v>
      </c>
      <c r="B61" s="52"/>
      <c r="C61" s="35">
        <v>3</v>
      </c>
      <c r="D61" s="35">
        <v>72</v>
      </c>
      <c r="E61" s="35">
        <v>70</v>
      </c>
      <c r="F61" s="35">
        <v>72</v>
      </c>
      <c r="G61" s="35">
        <v>83</v>
      </c>
      <c r="H61" s="3">
        <v>5</v>
      </c>
      <c r="I61" s="76">
        <f t="shared" si="9"/>
        <v>305</v>
      </c>
      <c r="J61" s="35">
        <v>14</v>
      </c>
      <c r="K61" s="35">
        <v>11</v>
      </c>
      <c r="L61" s="35">
        <v>70</v>
      </c>
      <c r="M61" s="35">
        <v>0</v>
      </c>
      <c r="N61" s="35">
        <v>11</v>
      </c>
      <c r="O61" s="35">
        <v>73</v>
      </c>
      <c r="P61" s="35">
        <v>51</v>
      </c>
      <c r="Q61" s="35">
        <v>9</v>
      </c>
      <c r="R61" s="61">
        <v>58</v>
      </c>
      <c r="S61" s="76">
        <f t="shared" si="29"/>
        <v>297</v>
      </c>
      <c r="T61" s="35">
        <v>14</v>
      </c>
      <c r="U61" s="35">
        <v>70</v>
      </c>
      <c r="V61" s="35">
        <v>17</v>
      </c>
      <c r="W61" s="36">
        <v>44</v>
      </c>
      <c r="X61" s="36">
        <v>91</v>
      </c>
      <c r="Y61" s="35">
        <v>0</v>
      </c>
      <c r="Z61" s="35">
        <v>11</v>
      </c>
      <c r="AA61" s="76">
        <f t="shared" si="30"/>
        <v>247</v>
      </c>
      <c r="AB61" s="35">
        <v>3</v>
      </c>
      <c r="AC61" s="35">
        <v>31</v>
      </c>
      <c r="AD61" s="35">
        <v>70</v>
      </c>
      <c r="AE61" s="35">
        <v>2</v>
      </c>
      <c r="AF61" s="35">
        <v>36</v>
      </c>
      <c r="AG61" s="3">
        <v>5</v>
      </c>
      <c r="AH61" s="76">
        <f t="shared" si="10"/>
        <v>147</v>
      </c>
      <c r="AI61" s="35">
        <v>14</v>
      </c>
      <c r="AJ61" s="35">
        <v>11</v>
      </c>
      <c r="AK61" s="35">
        <v>70</v>
      </c>
      <c r="AL61" s="36">
        <v>61</v>
      </c>
      <c r="AM61" s="35">
        <v>0</v>
      </c>
      <c r="AN61" s="35">
        <v>0</v>
      </c>
      <c r="AO61" s="35">
        <v>10</v>
      </c>
      <c r="AP61" s="35">
        <v>0</v>
      </c>
      <c r="AQ61" s="3">
        <v>44</v>
      </c>
      <c r="AR61" s="76">
        <f t="shared" si="26"/>
        <v>210</v>
      </c>
      <c r="AS61" s="35">
        <v>14</v>
      </c>
      <c r="AT61" s="35">
        <v>11</v>
      </c>
      <c r="AU61" s="35">
        <v>70</v>
      </c>
      <c r="AV61" s="35">
        <v>0</v>
      </c>
      <c r="AW61" s="35">
        <v>17</v>
      </c>
      <c r="AX61" s="36">
        <v>16</v>
      </c>
      <c r="AY61" s="36">
        <v>30</v>
      </c>
      <c r="AZ61" s="76">
        <f t="shared" si="31"/>
        <v>158</v>
      </c>
      <c r="BA61" s="3">
        <v>3</v>
      </c>
      <c r="BB61" s="35">
        <v>72</v>
      </c>
      <c r="BC61" s="35">
        <v>70</v>
      </c>
      <c r="BD61" s="35">
        <v>72</v>
      </c>
      <c r="BE61" s="35">
        <v>83</v>
      </c>
      <c r="BF61" s="3">
        <v>5</v>
      </c>
      <c r="BG61" s="76">
        <f t="shared" si="11"/>
        <v>305</v>
      </c>
      <c r="BH61" s="35">
        <v>14</v>
      </c>
      <c r="BI61" s="35">
        <v>11</v>
      </c>
      <c r="BJ61" s="35">
        <v>70</v>
      </c>
      <c r="BK61" s="35">
        <v>0</v>
      </c>
      <c r="BL61" s="35">
        <v>73</v>
      </c>
      <c r="BM61" s="35">
        <v>11</v>
      </c>
      <c r="BN61" s="35">
        <v>51</v>
      </c>
      <c r="BO61" s="35">
        <v>9</v>
      </c>
      <c r="BP61" s="61">
        <v>58</v>
      </c>
      <c r="BQ61" s="76">
        <f t="shared" si="27"/>
        <v>297</v>
      </c>
      <c r="BR61" s="35">
        <v>14</v>
      </c>
      <c r="BS61" s="35">
        <v>11</v>
      </c>
      <c r="BT61" s="35">
        <v>70</v>
      </c>
      <c r="BU61" s="35">
        <v>0</v>
      </c>
      <c r="BV61" s="35">
        <v>17</v>
      </c>
      <c r="BW61" s="36">
        <v>44</v>
      </c>
      <c r="BX61" s="36">
        <v>91</v>
      </c>
      <c r="BY61" s="76">
        <f t="shared" si="32"/>
        <v>247</v>
      </c>
      <c r="BZ61" s="35">
        <v>3</v>
      </c>
      <c r="CA61" s="35">
        <v>31</v>
      </c>
      <c r="CB61" s="35">
        <v>2</v>
      </c>
      <c r="CC61" s="35">
        <v>0</v>
      </c>
      <c r="CD61" s="35">
        <v>70</v>
      </c>
      <c r="CE61" s="35">
        <v>36</v>
      </c>
      <c r="CF61" s="3">
        <v>5</v>
      </c>
      <c r="CG61" s="76">
        <f t="shared" si="12"/>
        <v>147</v>
      </c>
      <c r="CH61" s="35">
        <v>14</v>
      </c>
      <c r="CI61" s="35">
        <v>11</v>
      </c>
      <c r="CJ61" s="35">
        <v>70</v>
      </c>
      <c r="CK61" s="35">
        <v>0</v>
      </c>
      <c r="CL61" s="35">
        <v>10</v>
      </c>
      <c r="CM61" s="36">
        <v>61</v>
      </c>
      <c r="CN61" s="36">
        <v>16</v>
      </c>
      <c r="CO61" s="35">
        <v>0</v>
      </c>
      <c r="CP61" s="61">
        <v>44</v>
      </c>
      <c r="CQ61" s="76">
        <f t="shared" si="33"/>
        <v>226</v>
      </c>
      <c r="CR61" s="35">
        <v>14</v>
      </c>
      <c r="CS61" s="35">
        <v>11</v>
      </c>
      <c r="CT61" s="35">
        <v>70</v>
      </c>
      <c r="CU61" s="35">
        <v>0</v>
      </c>
      <c r="CV61" s="36">
        <v>30</v>
      </c>
      <c r="CW61" s="35">
        <v>17</v>
      </c>
      <c r="CX61" s="76">
        <f t="shared" si="34"/>
        <v>142</v>
      </c>
      <c r="CY61" s="102">
        <v>432</v>
      </c>
      <c r="CZ61" s="102">
        <v>78</v>
      </c>
      <c r="DA61" s="102">
        <v>144</v>
      </c>
      <c r="DB61" s="102">
        <f t="shared" si="14"/>
        <v>654</v>
      </c>
      <c r="DC61" s="84">
        <f t="shared" si="28"/>
        <v>3382</v>
      </c>
      <c r="DE61" s="60"/>
    </row>
    <row r="62" spans="1:109" ht="14.1" customHeight="1" x14ac:dyDescent="0.2">
      <c r="A62" s="2" t="s">
        <v>94</v>
      </c>
      <c r="B62" s="52"/>
      <c r="C62" s="35">
        <v>0</v>
      </c>
      <c r="D62" s="35">
        <v>0</v>
      </c>
      <c r="E62" s="35">
        <v>0</v>
      </c>
      <c r="F62" s="35">
        <v>0</v>
      </c>
      <c r="G62" s="35">
        <v>0</v>
      </c>
      <c r="H62" s="3">
        <v>0</v>
      </c>
      <c r="I62" s="76">
        <f t="shared" si="9"/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61">
        <v>0</v>
      </c>
      <c r="S62" s="76">
        <f t="shared" si="29"/>
        <v>0</v>
      </c>
      <c r="T62" s="35">
        <v>0</v>
      </c>
      <c r="U62" s="35">
        <v>0</v>
      </c>
      <c r="V62" s="35">
        <v>0</v>
      </c>
      <c r="W62" s="36">
        <v>0</v>
      </c>
      <c r="X62" s="36">
        <v>0</v>
      </c>
      <c r="Y62" s="35">
        <v>0</v>
      </c>
      <c r="Z62" s="35">
        <v>0</v>
      </c>
      <c r="AA62" s="76">
        <f t="shared" si="30"/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">
        <v>0</v>
      </c>
      <c r="AH62" s="76">
        <f t="shared" si="10"/>
        <v>0</v>
      </c>
      <c r="AI62" s="35">
        <v>0</v>
      </c>
      <c r="AJ62" s="35">
        <v>0</v>
      </c>
      <c r="AK62" s="35">
        <v>0</v>
      </c>
      <c r="AL62" s="36">
        <v>0</v>
      </c>
      <c r="AM62" s="35">
        <v>0</v>
      </c>
      <c r="AN62" s="35">
        <v>0</v>
      </c>
      <c r="AO62" s="35">
        <v>0</v>
      </c>
      <c r="AP62" s="35">
        <v>0</v>
      </c>
      <c r="AQ62" s="3">
        <v>0</v>
      </c>
      <c r="AR62" s="76">
        <f t="shared" si="26"/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6">
        <v>0</v>
      </c>
      <c r="AY62" s="36">
        <v>0</v>
      </c>
      <c r="AZ62" s="76">
        <f t="shared" si="31"/>
        <v>0</v>
      </c>
      <c r="BA62" s="3">
        <v>0</v>
      </c>
      <c r="BB62" s="35">
        <v>0</v>
      </c>
      <c r="BC62" s="35">
        <v>0</v>
      </c>
      <c r="BD62" s="35">
        <v>0</v>
      </c>
      <c r="BE62" s="35">
        <v>0</v>
      </c>
      <c r="BF62" s="3">
        <v>0</v>
      </c>
      <c r="BG62" s="76">
        <f t="shared" si="11"/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61">
        <v>0</v>
      </c>
      <c r="BQ62" s="76">
        <f t="shared" si="27"/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6">
        <v>0</v>
      </c>
      <c r="BX62" s="36">
        <v>0</v>
      </c>
      <c r="BY62" s="76">
        <f t="shared" si="32"/>
        <v>0</v>
      </c>
      <c r="BZ62" s="35">
        <v>0</v>
      </c>
      <c r="CA62" s="35">
        <v>0</v>
      </c>
      <c r="CB62" s="35">
        <v>0</v>
      </c>
      <c r="CC62" s="35">
        <v>0</v>
      </c>
      <c r="CD62" s="35">
        <v>0</v>
      </c>
      <c r="CE62" s="35">
        <v>0</v>
      </c>
      <c r="CF62" s="3">
        <v>0</v>
      </c>
      <c r="CG62" s="76">
        <f t="shared" si="12"/>
        <v>0</v>
      </c>
      <c r="CH62" s="35">
        <v>0</v>
      </c>
      <c r="CI62" s="35">
        <v>0</v>
      </c>
      <c r="CJ62" s="35">
        <v>0</v>
      </c>
      <c r="CK62" s="35">
        <v>0</v>
      </c>
      <c r="CL62" s="35">
        <v>0</v>
      </c>
      <c r="CM62" s="36">
        <v>0</v>
      </c>
      <c r="CN62" s="36">
        <v>0</v>
      </c>
      <c r="CO62" s="35">
        <v>0</v>
      </c>
      <c r="CP62" s="61">
        <v>0</v>
      </c>
      <c r="CQ62" s="76">
        <f t="shared" si="33"/>
        <v>0</v>
      </c>
      <c r="CR62" s="35">
        <v>0</v>
      </c>
      <c r="CS62" s="35">
        <v>0</v>
      </c>
      <c r="CT62" s="35">
        <v>0</v>
      </c>
      <c r="CU62" s="35">
        <v>0</v>
      </c>
      <c r="CV62" s="36">
        <v>0</v>
      </c>
      <c r="CW62" s="35">
        <v>0</v>
      </c>
      <c r="CX62" s="76">
        <f t="shared" si="34"/>
        <v>0</v>
      </c>
      <c r="CY62" s="102">
        <v>0</v>
      </c>
      <c r="CZ62" s="102">
        <v>0</v>
      </c>
      <c r="DA62" s="102">
        <v>0</v>
      </c>
      <c r="DB62" s="102">
        <f t="shared" si="14"/>
        <v>0</v>
      </c>
      <c r="DC62" s="84">
        <f t="shared" si="28"/>
        <v>0</v>
      </c>
      <c r="DE62" s="60"/>
    </row>
    <row r="63" spans="1:109" ht="14.1" customHeight="1" x14ac:dyDescent="0.2">
      <c r="A63" s="2" t="s">
        <v>95</v>
      </c>
      <c r="B63" s="52"/>
      <c r="C63" s="35">
        <v>4</v>
      </c>
      <c r="D63" s="35">
        <v>72</v>
      </c>
      <c r="E63" s="35">
        <v>70</v>
      </c>
      <c r="F63" s="35">
        <v>72</v>
      </c>
      <c r="G63" s="35">
        <v>83</v>
      </c>
      <c r="H63" s="3">
        <v>5</v>
      </c>
      <c r="I63" s="76">
        <f t="shared" si="9"/>
        <v>306</v>
      </c>
      <c r="J63" s="35">
        <v>14</v>
      </c>
      <c r="K63" s="35">
        <v>2</v>
      </c>
      <c r="L63" s="35">
        <v>70</v>
      </c>
      <c r="M63" s="35">
        <v>14</v>
      </c>
      <c r="N63" s="35">
        <v>11</v>
      </c>
      <c r="O63" s="35">
        <v>73</v>
      </c>
      <c r="P63" s="35">
        <v>51</v>
      </c>
      <c r="Q63" s="35">
        <v>9</v>
      </c>
      <c r="R63" s="61">
        <v>58</v>
      </c>
      <c r="S63" s="76">
        <f t="shared" si="29"/>
        <v>302</v>
      </c>
      <c r="T63" s="35">
        <v>14</v>
      </c>
      <c r="U63" s="35">
        <v>70</v>
      </c>
      <c r="V63" s="35">
        <v>17</v>
      </c>
      <c r="W63" s="36">
        <v>44</v>
      </c>
      <c r="X63" s="36">
        <v>91</v>
      </c>
      <c r="Y63" s="35">
        <v>14</v>
      </c>
      <c r="Z63" s="35">
        <v>2</v>
      </c>
      <c r="AA63" s="76">
        <f t="shared" si="30"/>
        <v>252</v>
      </c>
      <c r="AB63" s="35">
        <v>4</v>
      </c>
      <c r="AC63" s="35">
        <v>66</v>
      </c>
      <c r="AD63" s="35">
        <v>70</v>
      </c>
      <c r="AE63" s="35">
        <v>67</v>
      </c>
      <c r="AF63" s="35">
        <v>74</v>
      </c>
      <c r="AG63" s="3">
        <v>5</v>
      </c>
      <c r="AH63" s="76">
        <f t="shared" si="10"/>
        <v>286</v>
      </c>
      <c r="AI63" s="35">
        <v>14</v>
      </c>
      <c r="AJ63" s="35">
        <v>2</v>
      </c>
      <c r="AK63" s="35">
        <v>70</v>
      </c>
      <c r="AL63" s="36">
        <v>59</v>
      </c>
      <c r="AM63" s="35">
        <v>14</v>
      </c>
      <c r="AN63" s="35">
        <v>0</v>
      </c>
      <c r="AO63" s="35">
        <v>34</v>
      </c>
      <c r="AP63" s="35">
        <v>0</v>
      </c>
      <c r="AQ63" s="3">
        <v>43</v>
      </c>
      <c r="AR63" s="76">
        <f t="shared" si="26"/>
        <v>236</v>
      </c>
      <c r="AS63" s="35">
        <v>14</v>
      </c>
      <c r="AT63" s="35">
        <v>2</v>
      </c>
      <c r="AU63" s="35">
        <v>70</v>
      </c>
      <c r="AV63" s="35">
        <v>14</v>
      </c>
      <c r="AW63" s="35">
        <v>17</v>
      </c>
      <c r="AX63" s="36">
        <v>16</v>
      </c>
      <c r="AY63" s="36">
        <v>48</v>
      </c>
      <c r="AZ63" s="76">
        <f t="shared" si="31"/>
        <v>181</v>
      </c>
      <c r="BA63" s="3">
        <v>4</v>
      </c>
      <c r="BB63" s="35">
        <v>72</v>
      </c>
      <c r="BC63" s="35">
        <v>70</v>
      </c>
      <c r="BD63" s="35">
        <v>72</v>
      </c>
      <c r="BE63" s="35">
        <v>83</v>
      </c>
      <c r="BF63" s="3">
        <v>5</v>
      </c>
      <c r="BG63" s="76">
        <f t="shared" si="11"/>
        <v>306</v>
      </c>
      <c r="BH63" s="35">
        <v>14</v>
      </c>
      <c r="BI63" s="35">
        <v>2</v>
      </c>
      <c r="BJ63" s="35">
        <v>70</v>
      </c>
      <c r="BK63" s="35">
        <v>14</v>
      </c>
      <c r="BL63" s="35">
        <v>73</v>
      </c>
      <c r="BM63" s="35">
        <v>11</v>
      </c>
      <c r="BN63" s="35">
        <v>51</v>
      </c>
      <c r="BO63" s="35">
        <v>9</v>
      </c>
      <c r="BP63" s="61">
        <v>58</v>
      </c>
      <c r="BQ63" s="76">
        <f t="shared" si="27"/>
        <v>302</v>
      </c>
      <c r="BR63" s="35">
        <v>14</v>
      </c>
      <c r="BS63" s="35">
        <v>2</v>
      </c>
      <c r="BT63" s="35">
        <v>70</v>
      </c>
      <c r="BU63" s="35">
        <v>14</v>
      </c>
      <c r="BV63" s="35">
        <v>17</v>
      </c>
      <c r="BW63" s="36">
        <v>44</v>
      </c>
      <c r="BX63" s="36">
        <v>91</v>
      </c>
      <c r="BY63" s="76">
        <f t="shared" si="32"/>
        <v>252</v>
      </c>
      <c r="BZ63" s="35">
        <v>4</v>
      </c>
      <c r="CA63" s="35">
        <v>66</v>
      </c>
      <c r="CB63" s="35">
        <v>67</v>
      </c>
      <c r="CC63" s="35">
        <v>0</v>
      </c>
      <c r="CD63" s="35">
        <v>70</v>
      </c>
      <c r="CE63" s="35">
        <v>74</v>
      </c>
      <c r="CF63" s="3">
        <v>5</v>
      </c>
      <c r="CG63" s="76">
        <f t="shared" si="12"/>
        <v>286</v>
      </c>
      <c r="CH63" s="35">
        <v>14</v>
      </c>
      <c r="CI63" s="35">
        <v>2</v>
      </c>
      <c r="CJ63" s="35">
        <v>70</v>
      </c>
      <c r="CK63" s="35">
        <v>14</v>
      </c>
      <c r="CL63" s="35">
        <v>34</v>
      </c>
      <c r="CM63" s="36">
        <v>59</v>
      </c>
      <c r="CN63" s="36">
        <v>16</v>
      </c>
      <c r="CO63" s="35">
        <v>0</v>
      </c>
      <c r="CP63" s="61">
        <v>43</v>
      </c>
      <c r="CQ63" s="76">
        <f t="shared" si="33"/>
        <v>252</v>
      </c>
      <c r="CR63" s="35">
        <v>14</v>
      </c>
      <c r="CS63" s="35">
        <v>2</v>
      </c>
      <c r="CT63" s="35">
        <v>70</v>
      </c>
      <c r="CU63" s="35">
        <v>14</v>
      </c>
      <c r="CV63" s="36">
        <v>48</v>
      </c>
      <c r="CW63" s="35">
        <v>17</v>
      </c>
      <c r="CX63" s="76">
        <f t="shared" si="34"/>
        <v>165</v>
      </c>
      <c r="CY63" s="102">
        <v>432</v>
      </c>
      <c r="CZ63" s="102">
        <v>78</v>
      </c>
      <c r="DA63" s="102">
        <v>144</v>
      </c>
      <c r="DB63" s="102">
        <f t="shared" si="14"/>
        <v>654</v>
      </c>
      <c r="DC63" s="84">
        <f t="shared" si="28"/>
        <v>3780</v>
      </c>
      <c r="DE63" s="60"/>
    </row>
    <row r="64" spans="1:109" ht="14.1" customHeight="1" x14ac:dyDescent="0.2">
      <c r="A64" s="2" t="s">
        <v>96</v>
      </c>
      <c r="B64" s="52"/>
      <c r="C64" s="35">
        <v>0</v>
      </c>
      <c r="D64" s="35">
        <v>0</v>
      </c>
      <c r="E64" s="35">
        <v>70</v>
      </c>
      <c r="F64" s="35">
        <v>0</v>
      </c>
      <c r="G64" s="35">
        <v>26</v>
      </c>
      <c r="H64" s="3">
        <v>0</v>
      </c>
      <c r="I64" s="76">
        <f t="shared" si="9"/>
        <v>96</v>
      </c>
      <c r="J64" s="35">
        <v>0</v>
      </c>
      <c r="K64" s="35">
        <v>2</v>
      </c>
      <c r="L64" s="35">
        <v>70</v>
      </c>
      <c r="M64" s="35">
        <v>0</v>
      </c>
      <c r="N64" s="35">
        <v>0</v>
      </c>
      <c r="O64" s="35">
        <v>1</v>
      </c>
      <c r="P64" s="35">
        <v>0</v>
      </c>
      <c r="Q64" s="35">
        <v>0</v>
      </c>
      <c r="R64" s="61">
        <v>3</v>
      </c>
      <c r="S64" s="76">
        <f t="shared" si="29"/>
        <v>76</v>
      </c>
      <c r="T64" s="35">
        <v>0</v>
      </c>
      <c r="U64" s="35">
        <v>70</v>
      </c>
      <c r="V64" s="35">
        <v>0</v>
      </c>
      <c r="W64" s="36">
        <v>0</v>
      </c>
      <c r="X64" s="36">
        <v>0</v>
      </c>
      <c r="Y64" s="35">
        <v>0</v>
      </c>
      <c r="Z64" s="35">
        <v>2</v>
      </c>
      <c r="AA64" s="76">
        <f t="shared" si="30"/>
        <v>72</v>
      </c>
      <c r="AB64" s="35">
        <v>0</v>
      </c>
      <c r="AC64" s="35">
        <v>0</v>
      </c>
      <c r="AD64" s="35">
        <v>70</v>
      </c>
      <c r="AE64" s="35">
        <v>0</v>
      </c>
      <c r="AF64" s="35">
        <v>24</v>
      </c>
      <c r="AG64" s="3">
        <v>0</v>
      </c>
      <c r="AH64" s="76">
        <f t="shared" si="10"/>
        <v>94</v>
      </c>
      <c r="AI64" s="35">
        <v>0</v>
      </c>
      <c r="AJ64" s="35">
        <v>2</v>
      </c>
      <c r="AK64" s="35">
        <v>70</v>
      </c>
      <c r="AL64" s="36">
        <v>1</v>
      </c>
      <c r="AM64" s="35">
        <v>0</v>
      </c>
      <c r="AN64" s="35">
        <v>0</v>
      </c>
      <c r="AO64" s="35">
        <v>0</v>
      </c>
      <c r="AP64" s="35">
        <v>0</v>
      </c>
      <c r="AQ64" s="3">
        <v>6</v>
      </c>
      <c r="AR64" s="76">
        <f t="shared" si="26"/>
        <v>79</v>
      </c>
      <c r="AS64" s="35">
        <v>0</v>
      </c>
      <c r="AT64" s="35">
        <v>2</v>
      </c>
      <c r="AU64" s="35">
        <v>70</v>
      </c>
      <c r="AV64" s="35">
        <v>0</v>
      </c>
      <c r="AW64" s="35">
        <v>0</v>
      </c>
      <c r="AX64" s="36">
        <v>0</v>
      </c>
      <c r="AY64" s="36">
        <v>0</v>
      </c>
      <c r="AZ64" s="76">
        <f t="shared" si="31"/>
        <v>72</v>
      </c>
      <c r="BA64" s="3">
        <v>0</v>
      </c>
      <c r="BB64" s="35">
        <v>0</v>
      </c>
      <c r="BC64" s="35">
        <v>70</v>
      </c>
      <c r="BD64" s="35">
        <v>0</v>
      </c>
      <c r="BE64" s="35">
        <v>26</v>
      </c>
      <c r="BF64" s="3">
        <v>0</v>
      </c>
      <c r="BG64" s="76">
        <f t="shared" si="11"/>
        <v>96</v>
      </c>
      <c r="BH64" s="35">
        <v>0</v>
      </c>
      <c r="BI64" s="35">
        <v>2</v>
      </c>
      <c r="BJ64" s="35">
        <v>70</v>
      </c>
      <c r="BK64" s="35">
        <v>0</v>
      </c>
      <c r="BL64" s="35">
        <v>1</v>
      </c>
      <c r="BM64" s="35">
        <v>0</v>
      </c>
      <c r="BN64" s="35">
        <v>0</v>
      </c>
      <c r="BO64" s="35">
        <v>0</v>
      </c>
      <c r="BP64" s="61">
        <v>3</v>
      </c>
      <c r="BQ64" s="76">
        <f t="shared" si="27"/>
        <v>76</v>
      </c>
      <c r="BR64" s="35">
        <v>0</v>
      </c>
      <c r="BS64" s="35">
        <v>2</v>
      </c>
      <c r="BT64" s="35">
        <v>70</v>
      </c>
      <c r="BU64" s="35">
        <v>0</v>
      </c>
      <c r="BV64" s="35">
        <v>0</v>
      </c>
      <c r="BW64" s="36">
        <v>0</v>
      </c>
      <c r="BX64" s="36">
        <v>0</v>
      </c>
      <c r="BY64" s="76">
        <f t="shared" si="32"/>
        <v>72</v>
      </c>
      <c r="BZ64" s="35">
        <v>0</v>
      </c>
      <c r="CA64" s="35">
        <v>0</v>
      </c>
      <c r="CB64" s="35">
        <v>0</v>
      </c>
      <c r="CC64" s="35">
        <v>0</v>
      </c>
      <c r="CD64" s="35">
        <v>70</v>
      </c>
      <c r="CE64" s="35">
        <v>24</v>
      </c>
      <c r="CF64" s="3">
        <v>0</v>
      </c>
      <c r="CG64" s="76">
        <f t="shared" si="12"/>
        <v>94</v>
      </c>
      <c r="CH64" s="35">
        <v>0</v>
      </c>
      <c r="CI64" s="35">
        <v>2</v>
      </c>
      <c r="CJ64" s="35">
        <v>70</v>
      </c>
      <c r="CK64" s="35">
        <v>0</v>
      </c>
      <c r="CL64" s="35">
        <v>0</v>
      </c>
      <c r="CM64" s="36">
        <v>1</v>
      </c>
      <c r="CN64" s="36">
        <v>0</v>
      </c>
      <c r="CO64" s="35">
        <v>0</v>
      </c>
      <c r="CP64" s="61">
        <v>6</v>
      </c>
      <c r="CQ64" s="76">
        <f t="shared" si="33"/>
        <v>79</v>
      </c>
      <c r="CR64" s="35">
        <v>0</v>
      </c>
      <c r="CS64" s="35">
        <v>2</v>
      </c>
      <c r="CT64" s="35">
        <v>70</v>
      </c>
      <c r="CU64" s="35">
        <v>0</v>
      </c>
      <c r="CV64" s="36">
        <v>0</v>
      </c>
      <c r="CW64" s="35">
        <v>0</v>
      </c>
      <c r="CX64" s="76">
        <f t="shared" si="34"/>
        <v>72</v>
      </c>
      <c r="CY64" s="102">
        <v>0</v>
      </c>
      <c r="CZ64" s="102">
        <v>0</v>
      </c>
      <c r="DA64" s="102">
        <v>144</v>
      </c>
      <c r="DB64" s="102">
        <f t="shared" si="14"/>
        <v>144</v>
      </c>
      <c r="DC64" s="84">
        <f t="shared" si="28"/>
        <v>1122</v>
      </c>
      <c r="DE64" s="60"/>
    </row>
    <row r="65" spans="1:109" ht="14.1" customHeight="1" x14ac:dyDescent="0.2">
      <c r="A65" s="2" t="s">
        <v>97</v>
      </c>
      <c r="B65" s="52"/>
      <c r="C65" s="35">
        <v>4</v>
      </c>
      <c r="D65" s="35">
        <v>72</v>
      </c>
      <c r="E65" s="35">
        <v>70</v>
      </c>
      <c r="F65" s="35">
        <v>72</v>
      </c>
      <c r="G65" s="35">
        <v>83</v>
      </c>
      <c r="H65" s="3">
        <v>5</v>
      </c>
      <c r="I65" s="76">
        <f t="shared" si="9"/>
        <v>306</v>
      </c>
      <c r="J65" s="35">
        <v>14</v>
      </c>
      <c r="K65" s="35">
        <v>2</v>
      </c>
      <c r="L65" s="35">
        <v>70</v>
      </c>
      <c r="M65" s="35">
        <v>14</v>
      </c>
      <c r="N65" s="35">
        <v>11</v>
      </c>
      <c r="O65" s="35">
        <v>73</v>
      </c>
      <c r="P65" s="35">
        <v>51</v>
      </c>
      <c r="Q65" s="35">
        <v>9</v>
      </c>
      <c r="R65" s="61">
        <v>58</v>
      </c>
      <c r="S65" s="76">
        <f t="shared" si="29"/>
        <v>302</v>
      </c>
      <c r="T65" s="35">
        <v>14</v>
      </c>
      <c r="U65" s="35">
        <v>70</v>
      </c>
      <c r="V65" s="35">
        <v>17</v>
      </c>
      <c r="W65" s="36">
        <v>44</v>
      </c>
      <c r="X65" s="36">
        <v>91</v>
      </c>
      <c r="Y65" s="35">
        <v>14</v>
      </c>
      <c r="Z65" s="35">
        <v>2</v>
      </c>
      <c r="AA65" s="76">
        <f t="shared" si="30"/>
        <v>252</v>
      </c>
      <c r="AB65" s="35">
        <v>4</v>
      </c>
      <c r="AC65" s="35">
        <v>61</v>
      </c>
      <c r="AD65" s="35">
        <v>70</v>
      </c>
      <c r="AE65" s="35">
        <v>62</v>
      </c>
      <c r="AF65" s="35">
        <v>58</v>
      </c>
      <c r="AG65" s="3">
        <v>5</v>
      </c>
      <c r="AH65" s="76">
        <f t="shared" si="10"/>
        <v>260</v>
      </c>
      <c r="AI65" s="35">
        <v>14</v>
      </c>
      <c r="AJ65" s="35">
        <v>2</v>
      </c>
      <c r="AK65" s="35">
        <v>70</v>
      </c>
      <c r="AL65" s="36">
        <v>42</v>
      </c>
      <c r="AM65" s="35">
        <v>14</v>
      </c>
      <c r="AN65" s="35">
        <v>0</v>
      </c>
      <c r="AO65" s="35">
        <v>23</v>
      </c>
      <c r="AP65" s="35">
        <v>0</v>
      </c>
      <c r="AQ65" s="3">
        <v>37</v>
      </c>
      <c r="AR65" s="76">
        <f t="shared" si="26"/>
        <v>202</v>
      </c>
      <c r="AS65" s="35">
        <v>14</v>
      </c>
      <c r="AT65" s="35">
        <v>2</v>
      </c>
      <c r="AU65" s="35">
        <v>70</v>
      </c>
      <c r="AV65" s="35">
        <v>14</v>
      </c>
      <c r="AW65" s="35">
        <v>17</v>
      </c>
      <c r="AX65" s="36">
        <v>14</v>
      </c>
      <c r="AY65" s="36">
        <v>79</v>
      </c>
      <c r="AZ65" s="76">
        <f t="shared" si="31"/>
        <v>210</v>
      </c>
      <c r="BA65" s="3">
        <v>4</v>
      </c>
      <c r="BB65" s="35">
        <v>72</v>
      </c>
      <c r="BC65" s="35">
        <v>70</v>
      </c>
      <c r="BD65" s="35">
        <v>72</v>
      </c>
      <c r="BE65" s="35">
        <v>83</v>
      </c>
      <c r="BF65" s="3">
        <v>5</v>
      </c>
      <c r="BG65" s="76">
        <f t="shared" si="11"/>
        <v>306</v>
      </c>
      <c r="BH65" s="35">
        <v>14</v>
      </c>
      <c r="BI65" s="35">
        <v>2</v>
      </c>
      <c r="BJ65" s="35">
        <v>70</v>
      </c>
      <c r="BK65" s="35">
        <v>14</v>
      </c>
      <c r="BL65" s="35">
        <v>73</v>
      </c>
      <c r="BM65" s="35">
        <v>11</v>
      </c>
      <c r="BN65" s="35">
        <v>51</v>
      </c>
      <c r="BO65" s="35">
        <v>9</v>
      </c>
      <c r="BP65" s="61">
        <v>58</v>
      </c>
      <c r="BQ65" s="76">
        <f t="shared" si="27"/>
        <v>302</v>
      </c>
      <c r="BR65" s="35">
        <v>14</v>
      </c>
      <c r="BS65" s="35">
        <v>2</v>
      </c>
      <c r="BT65" s="35">
        <v>70</v>
      </c>
      <c r="BU65" s="35">
        <v>14</v>
      </c>
      <c r="BV65" s="35">
        <v>17</v>
      </c>
      <c r="BW65" s="36">
        <v>44</v>
      </c>
      <c r="BX65" s="36">
        <v>91</v>
      </c>
      <c r="BY65" s="76">
        <f t="shared" si="32"/>
        <v>252</v>
      </c>
      <c r="BZ65" s="35">
        <v>4</v>
      </c>
      <c r="CA65" s="35">
        <v>61</v>
      </c>
      <c r="CB65" s="35">
        <v>62</v>
      </c>
      <c r="CC65" s="35">
        <v>0</v>
      </c>
      <c r="CD65" s="35">
        <v>70</v>
      </c>
      <c r="CE65" s="35">
        <v>58</v>
      </c>
      <c r="CF65" s="3">
        <v>5</v>
      </c>
      <c r="CG65" s="76">
        <f t="shared" si="12"/>
        <v>260</v>
      </c>
      <c r="CH65" s="35">
        <v>14</v>
      </c>
      <c r="CI65" s="35">
        <v>2</v>
      </c>
      <c r="CJ65" s="35">
        <v>70</v>
      </c>
      <c r="CK65" s="35">
        <v>14</v>
      </c>
      <c r="CL65" s="35">
        <v>23</v>
      </c>
      <c r="CM65" s="36">
        <v>42</v>
      </c>
      <c r="CN65" s="36">
        <v>14</v>
      </c>
      <c r="CO65" s="35">
        <v>0</v>
      </c>
      <c r="CP65" s="61">
        <v>37</v>
      </c>
      <c r="CQ65" s="76">
        <f t="shared" si="33"/>
        <v>216</v>
      </c>
      <c r="CR65" s="35">
        <v>14</v>
      </c>
      <c r="CS65" s="35">
        <v>2</v>
      </c>
      <c r="CT65" s="35">
        <v>70</v>
      </c>
      <c r="CU65" s="35">
        <v>14</v>
      </c>
      <c r="CV65" s="36">
        <v>79</v>
      </c>
      <c r="CW65" s="35">
        <v>17</v>
      </c>
      <c r="CX65" s="76">
        <f t="shared" si="34"/>
        <v>196</v>
      </c>
      <c r="CY65" s="102">
        <v>432</v>
      </c>
      <c r="CZ65" s="102">
        <v>78</v>
      </c>
      <c r="DA65" s="102">
        <v>144</v>
      </c>
      <c r="DB65" s="102">
        <f t="shared" si="14"/>
        <v>654</v>
      </c>
      <c r="DC65" s="84">
        <f t="shared" si="28"/>
        <v>3718</v>
      </c>
      <c r="DE65" s="60"/>
    </row>
    <row r="66" spans="1:109" ht="14.1" customHeight="1" x14ac:dyDescent="0.2">
      <c r="A66" s="2" t="s">
        <v>98</v>
      </c>
      <c r="B66" s="52"/>
      <c r="C66" s="35">
        <v>0</v>
      </c>
      <c r="D66" s="35">
        <v>72</v>
      </c>
      <c r="E66" s="35">
        <v>70</v>
      </c>
      <c r="F66" s="35">
        <v>72</v>
      </c>
      <c r="G66" s="35">
        <v>83</v>
      </c>
      <c r="H66" s="3">
        <v>5</v>
      </c>
      <c r="I66" s="76">
        <f t="shared" si="9"/>
        <v>302</v>
      </c>
      <c r="J66" s="35">
        <v>14</v>
      </c>
      <c r="K66" s="35">
        <v>2</v>
      </c>
      <c r="L66" s="35">
        <v>70</v>
      </c>
      <c r="M66" s="35">
        <v>14</v>
      </c>
      <c r="N66" s="35">
        <v>11</v>
      </c>
      <c r="O66" s="35">
        <v>73</v>
      </c>
      <c r="P66" s="35">
        <v>51</v>
      </c>
      <c r="Q66" s="35">
        <v>9</v>
      </c>
      <c r="R66" s="61">
        <v>58</v>
      </c>
      <c r="S66" s="76">
        <f t="shared" si="29"/>
        <v>302</v>
      </c>
      <c r="T66" s="35">
        <v>14</v>
      </c>
      <c r="U66" s="35">
        <v>70</v>
      </c>
      <c r="V66" s="35">
        <v>17</v>
      </c>
      <c r="W66" s="36">
        <v>44</v>
      </c>
      <c r="X66" s="10">
        <v>91</v>
      </c>
      <c r="Y66" s="35">
        <v>14</v>
      </c>
      <c r="Z66" s="35">
        <v>2</v>
      </c>
      <c r="AA66" s="76">
        <f t="shared" si="30"/>
        <v>252</v>
      </c>
      <c r="AB66" s="35">
        <v>0</v>
      </c>
      <c r="AC66" s="35">
        <v>27</v>
      </c>
      <c r="AD66" s="35">
        <v>70</v>
      </c>
      <c r="AE66" s="35">
        <v>24</v>
      </c>
      <c r="AF66" s="35">
        <v>23</v>
      </c>
      <c r="AG66" s="3">
        <v>5</v>
      </c>
      <c r="AH66" s="76">
        <f t="shared" si="10"/>
        <v>149</v>
      </c>
      <c r="AI66" s="35">
        <v>14</v>
      </c>
      <c r="AJ66" s="35">
        <v>2</v>
      </c>
      <c r="AK66" s="35">
        <v>70</v>
      </c>
      <c r="AL66" s="36">
        <v>43</v>
      </c>
      <c r="AM66" s="35">
        <v>14</v>
      </c>
      <c r="AN66" s="35">
        <v>6</v>
      </c>
      <c r="AO66" s="35">
        <v>8</v>
      </c>
      <c r="AP66" s="35">
        <v>0</v>
      </c>
      <c r="AQ66" s="3">
        <v>29</v>
      </c>
      <c r="AR66" s="76">
        <f t="shared" si="26"/>
        <v>186</v>
      </c>
      <c r="AS66" s="35">
        <v>14</v>
      </c>
      <c r="AT66" s="35">
        <v>2</v>
      </c>
      <c r="AU66" s="35">
        <v>70</v>
      </c>
      <c r="AV66" s="35">
        <v>14</v>
      </c>
      <c r="AW66" s="35">
        <v>17</v>
      </c>
      <c r="AX66" s="36">
        <v>6</v>
      </c>
      <c r="AY66" s="36">
        <v>31</v>
      </c>
      <c r="AZ66" s="76">
        <f t="shared" si="31"/>
        <v>154</v>
      </c>
      <c r="BA66" s="3">
        <v>0</v>
      </c>
      <c r="BB66" s="35">
        <v>72</v>
      </c>
      <c r="BC66" s="35">
        <v>70</v>
      </c>
      <c r="BD66" s="35">
        <v>72</v>
      </c>
      <c r="BE66" s="35">
        <v>83</v>
      </c>
      <c r="BF66" s="3">
        <v>5</v>
      </c>
      <c r="BG66" s="76">
        <f t="shared" si="11"/>
        <v>302</v>
      </c>
      <c r="BH66" s="35">
        <v>14</v>
      </c>
      <c r="BI66" s="35">
        <v>2</v>
      </c>
      <c r="BJ66" s="35">
        <v>70</v>
      </c>
      <c r="BK66" s="35">
        <v>14</v>
      </c>
      <c r="BL66" s="35">
        <v>73</v>
      </c>
      <c r="BM66" s="35">
        <v>11</v>
      </c>
      <c r="BN66" s="35">
        <v>51</v>
      </c>
      <c r="BO66" s="35">
        <v>9</v>
      </c>
      <c r="BP66" s="61">
        <v>58</v>
      </c>
      <c r="BQ66" s="76">
        <f t="shared" si="27"/>
        <v>302</v>
      </c>
      <c r="BR66" s="35">
        <v>14</v>
      </c>
      <c r="BS66" s="35">
        <v>2</v>
      </c>
      <c r="BT66" s="35">
        <v>70</v>
      </c>
      <c r="BU66" s="35">
        <v>14</v>
      </c>
      <c r="BV66" s="35">
        <v>17</v>
      </c>
      <c r="BW66" s="36">
        <v>44</v>
      </c>
      <c r="BX66" s="36">
        <v>91</v>
      </c>
      <c r="BY66" s="76">
        <f t="shared" si="32"/>
        <v>252</v>
      </c>
      <c r="BZ66" s="35">
        <v>0</v>
      </c>
      <c r="CA66" s="35">
        <v>27</v>
      </c>
      <c r="CB66" s="35">
        <v>24</v>
      </c>
      <c r="CC66" s="35">
        <v>6</v>
      </c>
      <c r="CD66" s="35">
        <v>70</v>
      </c>
      <c r="CE66" s="35">
        <v>23</v>
      </c>
      <c r="CF66" s="3">
        <v>5</v>
      </c>
      <c r="CG66" s="76">
        <f t="shared" si="12"/>
        <v>155</v>
      </c>
      <c r="CH66" s="35">
        <v>14</v>
      </c>
      <c r="CI66" s="35">
        <v>2</v>
      </c>
      <c r="CJ66" s="35">
        <v>70</v>
      </c>
      <c r="CK66" s="35">
        <v>14</v>
      </c>
      <c r="CL66" s="35">
        <v>8</v>
      </c>
      <c r="CM66" s="36">
        <v>43</v>
      </c>
      <c r="CN66" s="36">
        <v>6</v>
      </c>
      <c r="CO66" s="35">
        <v>0</v>
      </c>
      <c r="CP66" s="61">
        <v>29</v>
      </c>
      <c r="CQ66" s="76">
        <f t="shared" si="33"/>
        <v>186</v>
      </c>
      <c r="CR66" s="35">
        <v>14</v>
      </c>
      <c r="CS66" s="35">
        <v>2</v>
      </c>
      <c r="CT66" s="35">
        <v>70</v>
      </c>
      <c r="CU66" s="35">
        <v>14</v>
      </c>
      <c r="CV66" s="36">
        <v>31</v>
      </c>
      <c r="CW66" s="35">
        <v>17</v>
      </c>
      <c r="CX66" s="76">
        <f t="shared" si="34"/>
        <v>148</v>
      </c>
      <c r="CY66" s="102">
        <v>432</v>
      </c>
      <c r="CZ66" s="102">
        <v>78</v>
      </c>
      <c r="DA66" s="102">
        <v>144</v>
      </c>
      <c r="DB66" s="102">
        <f t="shared" si="14"/>
        <v>654</v>
      </c>
      <c r="DC66" s="84">
        <f t="shared" si="28"/>
        <v>3344</v>
      </c>
      <c r="DE66" s="60"/>
    </row>
    <row r="67" spans="1:109" ht="14.1" customHeight="1" x14ac:dyDescent="0.2">
      <c r="A67" s="2" t="s">
        <v>99</v>
      </c>
      <c r="B67" s="52"/>
      <c r="C67" s="35">
        <v>0</v>
      </c>
      <c r="D67" s="35">
        <v>21</v>
      </c>
      <c r="E67" s="3">
        <v>69</v>
      </c>
      <c r="F67" s="35">
        <v>14</v>
      </c>
      <c r="G67" s="35">
        <v>30</v>
      </c>
      <c r="H67" s="3">
        <v>0</v>
      </c>
      <c r="I67" s="76">
        <f t="shared" si="9"/>
        <v>134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61">
        <v>6</v>
      </c>
      <c r="S67" s="76">
        <f t="shared" si="29"/>
        <v>6</v>
      </c>
      <c r="T67" s="35">
        <v>0</v>
      </c>
      <c r="U67" s="35">
        <v>0</v>
      </c>
      <c r="V67" s="35">
        <v>3</v>
      </c>
      <c r="W67" s="36">
        <v>0</v>
      </c>
      <c r="X67" s="10">
        <v>5</v>
      </c>
      <c r="Y67" s="35">
        <v>0</v>
      </c>
      <c r="Z67" s="35">
        <v>0</v>
      </c>
      <c r="AA67" s="76">
        <f t="shared" si="30"/>
        <v>8</v>
      </c>
      <c r="AB67" s="35">
        <v>0</v>
      </c>
      <c r="AC67" s="35">
        <v>0</v>
      </c>
      <c r="AD67" s="35">
        <v>69</v>
      </c>
      <c r="AE67" s="35">
        <v>14</v>
      </c>
      <c r="AF67" s="35">
        <v>0</v>
      </c>
      <c r="AG67" s="3">
        <v>0</v>
      </c>
      <c r="AH67" s="76">
        <f t="shared" si="10"/>
        <v>83</v>
      </c>
      <c r="AI67" s="35">
        <v>0</v>
      </c>
      <c r="AJ67" s="35">
        <v>0</v>
      </c>
      <c r="AK67" s="35">
        <v>0</v>
      </c>
      <c r="AL67" s="36">
        <v>0</v>
      </c>
      <c r="AM67" s="35">
        <v>0</v>
      </c>
      <c r="AN67" s="35">
        <v>0</v>
      </c>
      <c r="AO67" s="35">
        <v>0</v>
      </c>
      <c r="AP67" s="35">
        <v>0</v>
      </c>
      <c r="AQ67" s="3">
        <v>6</v>
      </c>
      <c r="AR67" s="76">
        <f t="shared" si="26"/>
        <v>6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6">
        <v>0</v>
      </c>
      <c r="AY67" s="36">
        <v>0</v>
      </c>
      <c r="AZ67" s="76">
        <f t="shared" si="31"/>
        <v>0</v>
      </c>
      <c r="BA67" s="3">
        <v>0</v>
      </c>
      <c r="BB67" s="35">
        <v>21</v>
      </c>
      <c r="BC67" s="35">
        <v>69</v>
      </c>
      <c r="BD67" s="35">
        <v>23</v>
      </c>
      <c r="BE67" s="35">
        <v>30</v>
      </c>
      <c r="BF67" s="3">
        <v>0</v>
      </c>
      <c r="BG67" s="76">
        <f t="shared" si="11"/>
        <v>143</v>
      </c>
      <c r="BH67" s="35">
        <v>0</v>
      </c>
      <c r="BI67" s="35">
        <v>0</v>
      </c>
      <c r="BJ67" s="35">
        <v>0</v>
      </c>
      <c r="BK67" s="35">
        <v>0</v>
      </c>
      <c r="BL67" s="35">
        <v>7</v>
      </c>
      <c r="BM67" s="35">
        <v>0</v>
      </c>
      <c r="BN67" s="35">
        <v>6</v>
      </c>
      <c r="BO67" s="35">
        <v>3</v>
      </c>
      <c r="BP67" s="61">
        <v>12</v>
      </c>
      <c r="BQ67" s="76">
        <f t="shared" si="27"/>
        <v>28</v>
      </c>
      <c r="BR67" s="35">
        <v>0</v>
      </c>
      <c r="BS67" s="35">
        <v>0</v>
      </c>
      <c r="BT67" s="35">
        <v>0</v>
      </c>
      <c r="BU67" s="35">
        <v>0</v>
      </c>
      <c r="BV67" s="35">
        <v>3</v>
      </c>
      <c r="BW67" s="36">
        <v>9</v>
      </c>
      <c r="BX67" s="10">
        <v>15</v>
      </c>
      <c r="BY67" s="76">
        <f t="shared" si="32"/>
        <v>27</v>
      </c>
      <c r="BZ67" s="35">
        <v>0</v>
      </c>
      <c r="CA67" s="35">
        <v>0</v>
      </c>
      <c r="CB67" s="35">
        <v>14</v>
      </c>
      <c r="CC67" s="35">
        <v>0</v>
      </c>
      <c r="CD67" s="35">
        <v>69</v>
      </c>
      <c r="CE67" s="35">
        <v>0</v>
      </c>
      <c r="CF67" s="3">
        <v>0</v>
      </c>
      <c r="CG67" s="76">
        <f t="shared" si="12"/>
        <v>83</v>
      </c>
      <c r="CH67" s="35">
        <v>0</v>
      </c>
      <c r="CI67" s="35">
        <v>0</v>
      </c>
      <c r="CJ67" s="35">
        <v>0</v>
      </c>
      <c r="CK67" s="35">
        <v>0</v>
      </c>
      <c r="CL67" s="35">
        <v>0</v>
      </c>
      <c r="CM67" s="36">
        <v>0</v>
      </c>
      <c r="CN67" s="36">
        <v>0</v>
      </c>
      <c r="CO67" s="35">
        <v>0</v>
      </c>
      <c r="CP67" s="61">
        <v>6</v>
      </c>
      <c r="CQ67" s="76">
        <f t="shared" si="33"/>
        <v>6</v>
      </c>
      <c r="CR67" s="35">
        <v>0</v>
      </c>
      <c r="CS67" s="35">
        <v>0</v>
      </c>
      <c r="CT67" s="35">
        <v>0</v>
      </c>
      <c r="CU67" s="35">
        <v>0</v>
      </c>
      <c r="CV67" s="36">
        <v>0</v>
      </c>
      <c r="CW67" s="35">
        <v>0</v>
      </c>
      <c r="CX67" s="76">
        <f t="shared" si="34"/>
        <v>0</v>
      </c>
      <c r="CY67" s="102">
        <v>0</v>
      </c>
      <c r="CZ67" s="102">
        <v>0</v>
      </c>
      <c r="DA67" s="102">
        <v>0</v>
      </c>
      <c r="DB67" s="102">
        <f t="shared" si="14"/>
        <v>0</v>
      </c>
      <c r="DC67" s="84">
        <f t="shared" si="28"/>
        <v>524</v>
      </c>
      <c r="DE67" s="60"/>
    </row>
    <row r="68" spans="1:109" ht="14.1" customHeight="1" x14ac:dyDescent="0.2">
      <c r="A68" s="2" t="s">
        <v>100</v>
      </c>
      <c r="B68" s="52"/>
      <c r="C68" s="35">
        <v>3</v>
      </c>
      <c r="D68" s="35">
        <v>72</v>
      </c>
      <c r="E68" s="35">
        <v>70</v>
      </c>
      <c r="F68" s="35">
        <v>72</v>
      </c>
      <c r="G68" s="35">
        <v>83</v>
      </c>
      <c r="H68" s="3">
        <v>5</v>
      </c>
      <c r="I68" s="76">
        <f t="shared" si="9"/>
        <v>305</v>
      </c>
      <c r="J68" s="35">
        <v>14</v>
      </c>
      <c r="K68" s="35">
        <v>2</v>
      </c>
      <c r="L68" s="35">
        <v>70</v>
      </c>
      <c r="M68" s="35">
        <v>0</v>
      </c>
      <c r="N68" s="35">
        <v>11</v>
      </c>
      <c r="O68" s="35">
        <v>73</v>
      </c>
      <c r="P68" s="35">
        <v>51</v>
      </c>
      <c r="Q68" s="35">
        <v>9</v>
      </c>
      <c r="R68" s="61">
        <v>58</v>
      </c>
      <c r="S68" s="76">
        <f t="shared" si="29"/>
        <v>288</v>
      </c>
      <c r="T68" s="35">
        <v>14</v>
      </c>
      <c r="U68" s="35">
        <v>70</v>
      </c>
      <c r="V68" s="35">
        <v>17</v>
      </c>
      <c r="W68" s="36">
        <v>44</v>
      </c>
      <c r="X68" s="10">
        <v>91</v>
      </c>
      <c r="Y68" s="35">
        <v>0</v>
      </c>
      <c r="Z68" s="35">
        <v>2</v>
      </c>
      <c r="AA68" s="76">
        <f t="shared" si="30"/>
        <v>238</v>
      </c>
      <c r="AB68" s="35">
        <v>3</v>
      </c>
      <c r="AC68" s="35">
        <v>45</v>
      </c>
      <c r="AD68" s="35">
        <v>70</v>
      </c>
      <c r="AE68" s="35">
        <v>23</v>
      </c>
      <c r="AF68" s="35">
        <v>42</v>
      </c>
      <c r="AG68" s="3">
        <v>5</v>
      </c>
      <c r="AH68" s="76">
        <f t="shared" si="10"/>
        <v>188</v>
      </c>
      <c r="AI68" s="35">
        <v>14</v>
      </c>
      <c r="AJ68" s="35">
        <v>2</v>
      </c>
      <c r="AK68" s="35">
        <v>70</v>
      </c>
      <c r="AL68" s="36">
        <v>40</v>
      </c>
      <c r="AM68" s="35">
        <v>0</v>
      </c>
      <c r="AN68" s="35">
        <v>0</v>
      </c>
      <c r="AO68" s="35">
        <v>3</v>
      </c>
      <c r="AP68" s="35">
        <v>0</v>
      </c>
      <c r="AQ68" s="3">
        <v>40</v>
      </c>
      <c r="AR68" s="76">
        <f t="shared" ref="AR68:AR99" si="46">SUM(AI68:AQ68)</f>
        <v>169</v>
      </c>
      <c r="AS68" s="35">
        <v>14</v>
      </c>
      <c r="AT68" s="35">
        <v>2</v>
      </c>
      <c r="AU68" s="35">
        <v>70</v>
      </c>
      <c r="AV68" s="35">
        <v>0</v>
      </c>
      <c r="AW68" s="35">
        <v>17</v>
      </c>
      <c r="AX68" s="36">
        <v>7</v>
      </c>
      <c r="AY68" s="36">
        <v>13</v>
      </c>
      <c r="AZ68" s="76">
        <f t="shared" si="31"/>
        <v>123</v>
      </c>
      <c r="BA68" s="3">
        <v>3</v>
      </c>
      <c r="BB68" s="35">
        <v>72</v>
      </c>
      <c r="BC68" s="35">
        <v>70</v>
      </c>
      <c r="BD68" s="35">
        <v>72</v>
      </c>
      <c r="BE68" s="35">
        <v>83</v>
      </c>
      <c r="BF68" s="3">
        <v>5</v>
      </c>
      <c r="BG68" s="76">
        <f t="shared" si="11"/>
        <v>305</v>
      </c>
      <c r="BH68" s="35">
        <v>14</v>
      </c>
      <c r="BI68" s="35">
        <v>2</v>
      </c>
      <c r="BJ68" s="35">
        <v>70</v>
      </c>
      <c r="BK68" s="35">
        <v>0</v>
      </c>
      <c r="BL68" s="35">
        <v>73</v>
      </c>
      <c r="BM68" s="35">
        <v>11</v>
      </c>
      <c r="BN68" s="35">
        <v>51</v>
      </c>
      <c r="BO68" s="35">
        <v>9</v>
      </c>
      <c r="BP68" s="61">
        <v>58</v>
      </c>
      <c r="BQ68" s="76">
        <f t="shared" ref="BQ68:BQ99" si="47">SUM(BH68:BP68)</f>
        <v>288</v>
      </c>
      <c r="BR68" s="35">
        <v>14</v>
      </c>
      <c r="BS68" s="35">
        <v>2</v>
      </c>
      <c r="BT68" s="35">
        <v>70</v>
      </c>
      <c r="BU68" s="35">
        <v>0</v>
      </c>
      <c r="BV68" s="35">
        <v>17</v>
      </c>
      <c r="BW68" s="36">
        <v>44</v>
      </c>
      <c r="BX68" s="36">
        <v>91</v>
      </c>
      <c r="BY68" s="76">
        <f t="shared" si="32"/>
        <v>238</v>
      </c>
      <c r="BZ68" s="35">
        <v>3</v>
      </c>
      <c r="CA68" s="35">
        <v>45</v>
      </c>
      <c r="CB68" s="35">
        <v>23</v>
      </c>
      <c r="CC68" s="35">
        <v>0</v>
      </c>
      <c r="CD68" s="35">
        <v>70</v>
      </c>
      <c r="CE68" s="35">
        <v>42</v>
      </c>
      <c r="CF68" s="3">
        <v>5</v>
      </c>
      <c r="CG68" s="76">
        <f t="shared" si="12"/>
        <v>188</v>
      </c>
      <c r="CH68" s="35">
        <v>14</v>
      </c>
      <c r="CI68" s="35">
        <v>2</v>
      </c>
      <c r="CJ68" s="35">
        <v>70</v>
      </c>
      <c r="CK68" s="35">
        <v>0</v>
      </c>
      <c r="CL68" s="35">
        <v>3</v>
      </c>
      <c r="CM68" s="36">
        <v>40</v>
      </c>
      <c r="CN68" s="36">
        <v>7</v>
      </c>
      <c r="CO68" s="35">
        <v>0</v>
      </c>
      <c r="CP68" s="61">
        <v>40</v>
      </c>
      <c r="CQ68" s="76">
        <f t="shared" si="33"/>
        <v>176</v>
      </c>
      <c r="CR68" s="35">
        <v>14</v>
      </c>
      <c r="CS68" s="35">
        <v>2</v>
      </c>
      <c r="CT68" s="35">
        <v>70</v>
      </c>
      <c r="CU68" s="35">
        <v>0</v>
      </c>
      <c r="CV68" s="36">
        <v>13</v>
      </c>
      <c r="CW68" s="35">
        <v>17</v>
      </c>
      <c r="CX68" s="76">
        <f t="shared" si="34"/>
        <v>116</v>
      </c>
      <c r="CY68" s="102">
        <v>432</v>
      </c>
      <c r="CZ68" s="102">
        <v>48</v>
      </c>
      <c r="DA68" s="102">
        <v>144</v>
      </c>
      <c r="DB68" s="102">
        <f t="shared" si="14"/>
        <v>624</v>
      </c>
      <c r="DC68" s="84">
        <f t="shared" ref="DC68:DC99" si="48">I68+S68+AA68+AH68+AR68+AZ68+BG68+BQ68+BY68+CG68+CQ68+CX68+DB68</f>
        <v>3246</v>
      </c>
      <c r="DE68" s="60"/>
    </row>
    <row r="69" spans="1:109" ht="14.1" customHeight="1" x14ac:dyDescent="0.2">
      <c r="A69" s="2" t="s">
        <v>101</v>
      </c>
      <c r="B69" s="52"/>
      <c r="C69" s="35">
        <v>0</v>
      </c>
      <c r="D69" s="35">
        <v>72</v>
      </c>
      <c r="E69" s="35">
        <v>70</v>
      </c>
      <c r="F69" s="35">
        <v>72</v>
      </c>
      <c r="G69" s="35">
        <v>83</v>
      </c>
      <c r="H69" s="3">
        <v>5</v>
      </c>
      <c r="I69" s="76">
        <f t="shared" si="9"/>
        <v>302</v>
      </c>
      <c r="J69" s="35">
        <v>0</v>
      </c>
      <c r="K69" s="35">
        <v>2</v>
      </c>
      <c r="L69" s="35">
        <v>68</v>
      </c>
      <c r="M69" s="35">
        <v>0</v>
      </c>
      <c r="N69" s="35">
        <v>11</v>
      </c>
      <c r="O69" s="35">
        <v>73</v>
      </c>
      <c r="P69" s="35">
        <v>51</v>
      </c>
      <c r="Q69" s="35">
        <v>9</v>
      </c>
      <c r="R69" s="61">
        <v>58</v>
      </c>
      <c r="S69" s="76">
        <f t="shared" si="29"/>
        <v>272</v>
      </c>
      <c r="T69" s="35">
        <v>0</v>
      </c>
      <c r="U69" s="35">
        <v>68</v>
      </c>
      <c r="V69" s="35">
        <v>0</v>
      </c>
      <c r="W69" s="36">
        <v>44</v>
      </c>
      <c r="X69" s="10">
        <v>91</v>
      </c>
      <c r="Y69" s="35">
        <v>0</v>
      </c>
      <c r="Z69" s="35">
        <v>2</v>
      </c>
      <c r="AA69" s="76">
        <f t="shared" si="30"/>
        <v>205</v>
      </c>
      <c r="AB69" s="35">
        <v>0</v>
      </c>
      <c r="AC69" s="35">
        <v>0</v>
      </c>
      <c r="AD69" s="35">
        <v>70</v>
      </c>
      <c r="AE69" s="35">
        <v>0</v>
      </c>
      <c r="AF69" s="35">
        <v>8</v>
      </c>
      <c r="AG69" s="3">
        <v>5</v>
      </c>
      <c r="AH69" s="76">
        <f t="shared" si="10"/>
        <v>83</v>
      </c>
      <c r="AI69" s="35">
        <v>0</v>
      </c>
      <c r="AJ69" s="35">
        <v>2</v>
      </c>
      <c r="AK69" s="35">
        <v>68</v>
      </c>
      <c r="AL69" s="36">
        <v>0</v>
      </c>
      <c r="AM69" s="35">
        <v>0</v>
      </c>
      <c r="AN69" s="35">
        <v>0</v>
      </c>
      <c r="AO69" s="35">
        <v>0</v>
      </c>
      <c r="AP69" s="35">
        <v>0</v>
      </c>
      <c r="AQ69" s="3">
        <v>6</v>
      </c>
      <c r="AR69" s="76">
        <f t="shared" si="46"/>
        <v>76</v>
      </c>
      <c r="AS69" s="35">
        <v>0</v>
      </c>
      <c r="AT69" s="35">
        <v>2</v>
      </c>
      <c r="AU69" s="35">
        <v>68</v>
      </c>
      <c r="AV69" s="35">
        <v>0</v>
      </c>
      <c r="AW69" s="35">
        <v>0</v>
      </c>
      <c r="AX69" s="36">
        <v>0</v>
      </c>
      <c r="AY69" s="36">
        <v>0</v>
      </c>
      <c r="AZ69" s="76">
        <f t="shared" si="31"/>
        <v>70</v>
      </c>
      <c r="BA69" s="3">
        <v>0</v>
      </c>
      <c r="BB69" s="35">
        <v>72</v>
      </c>
      <c r="BC69" s="35">
        <v>70</v>
      </c>
      <c r="BD69" s="35">
        <v>72</v>
      </c>
      <c r="BE69" s="35">
        <v>83</v>
      </c>
      <c r="BF69" s="3">
        <v>5</v>
      </c>
      <c r="BG69" s="76">
        <f t="shared" si="11"/>
        <v>302</v>
      </c>
      <c r="BH69" s="35">
        <v>0</v>
      </c>
      <c r="BI69" s="35">
        <v>2</v>
      </c>
      <c r="BJ69" s="35">
        <v>68</v>
      </c>
      <c r="BK69" s="35">
        <v>0</v>
      </c>
      <c r="BL69" s="35">
        <v>73</v>
      </c>
      <c r="BM69" s="35">
        <v>11</v>
      </c>
      <c r="BN69" s="35">
        <v>51</v>
      </c>
      <c r="BO69" s="35">
        <v>9</v>
      </c>
      <c r="BP69" s="61">
        <v>58</v>
      </c>
      <c r="BQ69" s="76">
        <f t="shared" si="47"/>
        <v>272</v>
      </c>
      <c r="BR69" s="35">
        <v>0</v>
      </c>
      <c r="BS69" s="35">
        <v>2</v>
      </c>
      <c r="BT69" s="35">
        <v>68</v>
      </c>
      <c r="BU69" s="35">
        <v>0</v>
      </c>
      <c r="BV69" s="35">
        <v>0</v>
      </c>
      <c r="BW69" s="36">
        <v>44</v>
      </c>
      <c r="BX69" s="36">
        <v>91</v>
      </c>
      <c r="BY69" s="76">
        <f t="shared" si="32"/>
        <v>205</v>
      </c>
      <c r="BZ69" s="35">
        <v>0</v>
      </c>
      <c r="CA69" s="35">
        <v>0</v>
      </c>
      <c r="CB69" s="35">
        <v>0</v>
      </c>
      <c r="CC69" s="35">
        <v>0</v>
      </c>
      <c r="CD69" s="35">
        <v>70</v>
      </c>
      <c r="CE69" s="35">
        <v>8</v>
      </c>
      <c r="CF69" s="3">
        <v>5</v>
      </c>
      <c r="CG69" s="76">
        <f t="shared" si="12"/>
        <v>83</v>
      </c>
      <c r="CH69" s="35">
        <v>0</v>
      </c>
      <c r="CI69" s="35">
        <v>2</v>
      </c>
      <c r="CJ69" s="35">
        <v>68</v>
      </c>
      <c r="CK69" s="35">
        <v>0</v>
      </c>
      <c r="CL69" s="35">
        <v>0</v>
      </c>
      <c r="CM69" s="36">
        <v>0</v>
      </c>
      <c r="CN69" s="36">
        <v>0</v>
      </c>
      <c r="CO69" s="35">
        <v>0</v>
      </c>
      <c r="CP69" s="61">
        <v>6</v>
      </c>
      <c r="CQ69" s="76">
        <f t="shared" si="33"/>
        <v>76</v>
      </c>
      <c r="CR69" s="35">
        <v>0</v>
      </c>
      <c r="CS69" s="35">
        <v>2</v>
      </c>
      <c r="CT69" s="35">
        <v>68</v>
      </c>
      <c r="CU69" s="35">
        <v>0</v>
      </c>
      <c r="CV69" s="36">
        <v>0</v>
      </c>
      <c r="CW69" s="35">
        <v>0</v>
      </c>
      <c r="CX69" s="76">
        <f t="shared" si="34"/>
        <v>70</v>
      </c>
      <c r="CY69" s="102">
        <v>216</v>
      </c>
      <c r="CZ69" s="102">
        <v>18</v>
      </c>
      <c r="DA69" s="102">
        <v>144</v>
      </c>
      <c r="DB69" s="102">
        <f t="shared" si="14"/>
        <v>378</v>
      </c>
      <c r="DC69" s="84">
        <f t="shared" si="48"/>
        <v>2394</v>
      </c>
      <c r="DE69" s="60"/>
    </row>
    <row r="70" spans="1:109" ht="14.1" customHeight="1" x14ac:dyDescent="0.2">
      <c r="A70" s="2" t="s">
        <v>102</v>
      </c>
      <c r="B70" s="52"/>
      <c r="C70" s="35">
        <v>0</v>
      </c>
      <c r="D70" s="35">
        <v>0</v>
      </c>
      <c r="E70" s="35">
        <v>6</v>
      </c>
      <c r="F70" s="35">
        <v>0</v>
      </c>
      <c r="G70" s="35">
        <v>3</v>
      </c>
      <c r="H70" s="3">
        <v>0</v>
      </c>
      <c r="I70" s="76">
        <f t="shared" si="9"/>
        <v>9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4</v>
      </c>
      <c r="Q70" s="35">
        <v>0</v>
      </c>
      <c r="R70" s="61">
        <v>0</v>
      </c>
      <c r="S70" s="76">
        <f t="shared" ref="S70:S92" si="49">SUM(J70:R70)</f>
        <v>4</v>
      </c>
      <c r="T70" s="35">
        <v>0</v>
      </c>
      <c r="U70" s="35">
        <v>0</v>
      </c>
      <c r="V70" s="35">
        <v>0</v>
      </c>
      <c r="W70" s="36">
        <v>0</v>
      </c>
      <c r="X70" s="36">
        <v>0</v>
      </c>
      <c r="Y70" s="35">
        <v>0</v>
      </c>
      <c r="Z70" s="35">
        <v>0</v>
      </c>
      <c r="AA70" s="76">
        <f t="shared" ref="AA70:AA92" si="50">SUM(T70:Z70)</f>
        <v>0</v>
      </c>
      <c r="AB70" s="35">
        <v>0</v>
      </c>
      <c r="AC70" s="35">
        <v>0</v>
      </c>
      <c r="AD70" s="35">
        <v>6</v>
      </c>
      <c r="AE70" s="35">
        <v>0</v>
      </c>
      <c r="AF70" s="35">
        <v>3</v>
      </c>
      <c r="AG70" s="3">
        <v>0</v>
      </c>
      <c r="AH70" s="76">
        <f t="shared" si="10"/>
        <v>9</v>
      </c>
      <c r="AI70" s="35">
        <v>0</v>
      </c>
      <c r="AJ70" s="35">
        <v>0</v>
      </c>
      <c r="AK70" s="35">
        <v>0</v>
      </c>
      <c r="AL70" s="36">
        <v>0</v>
      </c>
      <c r="AM70" s="35">
        <v>0</v>
      </c>
      <c r="AN70" s="35">
        <v>0</v>
      </c>
      <c r="AO70" s="35">
        <v>2</v>
      </c>
      <c r="AP70" s="35">
        <v>0</v>
      </c>
      <c r="AQ70" s="3">
        <v>0</v>
      </c>
      <c r="AR70" s="76">
        <f t="shared" si="46"/>
        <v>2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6">
        <v>0</v>
      </c>
      <c r="AY70" s="36">
        <v>0</v>
      </c>
      <c r="AZ70" s="76">
        <f t="shared" ref="AZ70:AZ92" si="51">SUM(AS70:AY70)</f>
        <v>0</v>
      </c>
      <c r="BA70" s="3">
        <v>0</v>
      </c>
      <c r="BB70" s="35">
        <v>0</v>
      </c>
      <c r="BC70" s="35">
        <v>6</v>
      </c>
      <c r="BD70" s="35">
        <v>0</v>
      </c>
      <c r="BE70" s="35">
        <v>3</v>
      </c>
      <c r="BF70" s="3">
        <v>0</v>
      </c>
      <c r="BG70" s="76">
        <f t="shared" si="11"/>
        <v>9</v>
      </c>
      <c r="BH70" s="35">
        <v>0</v>
      </c>
      <c r="BI70" s="35">
        <v>0</v>
      </c>
      <c r="BJ70" s="35">
        <v>0</v>
      </c>
      <c r="BK70" s="35">
        <v>0</v>
      </c>
      <c r="BL70" s="35">
        <v>0</v>
      </c>
      <c r="BM70" s="35">
        <v>0</v>
      </c>
      <c r="BN70" s="35">
        <v>4</v>
      </c>
      <c r="BO70" s="35">
        <v>0</v>
      </c>
      <c r="BP70" s="61">
        <v>0</v>
      </c>
      <c r="BQ70" s="76">
        <f t="shared" si="47"/>
        <v>4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  <c r="BW70" s="36">
        <v>0</v>
      </c>
      <c r="BX70" s="36">
        <v>0</v>
      </c>
      <c r="BY70" s="76">
        <f t="shared" ref="BY70:BY92" si="52">SUM(BR70:BX70)</f>
        <v>0</v>
      </c>
      <c r="BZ70" s="35">
        <v>0</v>
      </c>
      <c r="CA70" s="35">
        <v>0</v>
      </c>
      <c r="CB70" s="35">
        <v>0</v>
      </c>
      <c r="CC70" s="35">
        <v>0</v>
      </c>
      <c r="CD70" s="35">
        <v>6</v>
      </c>
      <c r="CE70" s="35">
        <v>3</v>
      </c>
      <c r="CF70" s="3">
        <v>0</v>
      </c>
      <c r="CG70" s="76">
        <f t="shared" si="12"/>
        <v>9</v>
      </c>
      <c r="CH70" s="35">
        <v>0</v>
      </c>
      <c r="CI70" s="35">
        <v>0</v>
      </c>
      <c r="CJ70" s="35">
        <v>0</v>
      </c>
      <c r="CK70" s="35">
        <v>0</v>
      </c>
      <c r="CL70" s="35">
        <v>2</v>
      </c>
      <c r="CM70" s="36">
        <v>0</v>
      </c>
      <c r="CN70" s="36">
        <v>0</v>
      </c>
      <c r="CO70" s="35">
        <v>0</v>
      </c>
      <c r="CP70" s="61">
        <v>0</v>
      </c>
      <c r="CQ70" s="76">
        <f t="shared" ref="CQ70:CQ92" si="53">SUM(CH70:CP70)</f>
        <v>2</v>
      </c>
      <c r="CR70" s="35">
        <v>0</v>
      </c>
      <c r="CS70" s="35">
        <v>0</v>
      </c>
      <c r="CT70" s="35">
        <v>0</v>
      </c>
      <c r="CU70" s="35">
        <v>0</v>
      </c>
      <c r="CV70" s="36">
        <v>0</v>
      </c>
      <c r="CW70" s="35">
        <v>0</v>
      </c>
      <c r="CX70" s="76">
        <f t="shared" ref="CX70:CX92" si="54">SUM(CR70:CW70)</f>
        <v>0</v>
      </c>
      <c r="CY70" s="102">
        <v>0</v>
      </c>
      <c r="CZ70" s="102">
        <v>0</v>
      </c>
      <c r="DA70" s="102">
        <v>0</v>
      </c>
      <c r="DB70" s="102">
        <f t="shared" si="14"/>
        <v>0</v>
      </c>
      <c r="DC70" s="84">
        <f t="shared" si="48"/>
        <v>48</v>
      </c>
      <c r="DE70" s="60"/>
    </row>
    <row r="71" spans="1:109" ht="14.1" customHeight="1" x14ac:dyDescent="0.2">
      <c r="A71" s="2" t="s">
        <v>103</v>
      </c>
      <c r="B71" s="52"/>
      <c r="C71" s="35">
        <v>0</v>
      </c>
      <c r="D71" s="35">
        <v>72</v>
      </c>
      <c r="E71" s="35">
        <v>70</v>
      </c>
      <c r="F71" s="35">
        <v>72</v>
      </c>
      <c r="G71" s="35">
        <v>83</v>
      </c>
      <c r="H71" s="3">
        <v>5</v>
      </c>
      <c r="I71" s="76">
        <f t="shared" ref="I71:I92" si="55">SUM(C71:H71)</f>
        <v>302</v>
      </c>
      <c r="J71" s="35">
        <v>0</v>
      </c>
      <c r="K71" s="35">
        <v>2</v>
      </c>
      <c r="L71" s="35">
        <v>68</v>
      </c>
      <c r="M71" s="35">
        <v>0</v>
      </c>
      <c r="N71" s="35">
        <v>11</v>
      </c>
      <c r="O71" s="35">
        <v>73</v>
      </c>
      <c r="P71" s="35">
        <v>51</v>
      </c>
      <c r="Q71" s="35">
        <v>9</v>
      </c>
      <c r="R71" s="61">
        <v>58</v>
      </c>
      <c r="S71" s="76">
        <f t="shared" si="49"/>
        <v>272</v>
      </c>
      <c r="T71" s="35">
        <v>0</v>
      </c>
      <c r="U71" s="35">
        <v>68</v>
      </c>
      <c r="V71" s="35">
        <v>0</v>
      </c>
      <c r="W71" s="36">
        <v>44</v>
      </c>
      <c r="X71" s="36">
        <v>91</v>
      </c>
      <c r="Y71" s="35">
        <v>0</v>
      </c>
      <c r="Z71" s="35">
        <v>2</v>
      </c>
      <c r="AA71" s="76">
        <f t="shared" si="50"/>
        <v>205</v>
      </c>
      <c r="AB71" s="35">
        <v>0</v>
      </c>
      <c r="AC71" s="35">
        <v>0</v>
      </c>
      <c r="AD71" s="35">
        <v>70</v>
      </c>
      <c r="AE71" s="35">
        <v>0</v>
      </c>
      <c r="AF71" s="35">
        <v>8</v>
      </c>
      <c r="AG71" s="3">
        <v>5</v>
      </c>
      <c r="AH71" s="76">
        <f t="shared" ref="AH71:AH92" si="56">SUM(AB71:AG71)</f>
        <v>83</v>
      </c>
      <c r="AI71" s="35">
        <v>0</v>
      </c>
      <c r="AJ71" s="35">
        <v>2</v>
      </c>
      <c r="AK71" s="35">
        <v>68</v>
      </c>
      <c r="AL71" s="36">
        <v>0</v>
      </c>
      <c r="AM71" s="35">
        <v>0</v>
      </c>
      <c r="AN71" s="35">
        <v>0</v>
      </c>
      <c r="AO71" s="35">
        <v>0</v>
      </c>
      <c r="AP71" s="35">
        <v>0</v>
      </c>
      <c r="AQ71" s="3">
        <v>6</v>
      </c>
      <c r="AR71" s="76">
        <f t="shared" si="46"/>
        <v>76</v>
      </c>
      <c r="AS71" s="35">
        <v>0</v>
      </c>
      <c r="AT71" s="35">
        <v>2</v>
      </c>
      <c r="AU71" s="35">
        <v>68</v>
      </c>
      <c r="AV71" s="35">
        <v>0</v>
      </c>
      <c r="AW71" s="35">
        <v>0</v>
      </c>
      <c r="AX71" s="36">
        <v>0</v>
      </c>
      <c r="AY71" s="36">
        <v>0</v>
      </c>
      <c r="AZ71" s="76">
        <f t="shared" si="51"/>
        <v>70</v>
      </c>
      <c r="BA71" s="3">
        <v>0</v>
      </c>
      <c r="BB71" s="35">
        <v>72</v>
      </c>
      <c r="BC71" s="35">
        <v>70</v>
      </c>
      <c r="BD71" s="35">
        <v>72</v>
      </c>
      <c r="BE71" s="35">
        <v>83</v>
      </c>
      <c r="BF71" s="3">
        <v>5</v>
      </c>
      <c r="BG71" s="76">
        <f t="shared" ref="BG71:BG92" si="57">SUM(BA71:BF71)</f>
        <v>302</v>
      </c>
      <c r="BH71" s="35">
        <v>0</v>
      </c>
      <c r="BI71" s="35">
        <v>2</v>
      </c>
      <c r="BJ71" s="35">
        <v>68</v>
      </c>
      <c r="BK71" s="35">
        <v>0</v>
      </c>
      <c r="BL71" s="35">
        <v>73</v>
      </c>
      <c r="BM71" s="35">
        <v>11</v>
      </c>
      <c r="BN71" s="35">
        <v>51</v>
      </c>
      <c r="BO71" s="35">
        <v>9</v>
      </c>
      <c r="BP71" s="61">
        <v>58</v>
      </c>
      <c r="BQ71" s="76">
        <f t="shared" si="47"/>
        <v>272</v>
      </c>
      <c r="BR71" s="35">
        <v>0</v>
      </c>
      <c r="BS71" s="35">
        <v>2</v>
      </c>
      <c r="BT71" s="35">
        <v>68</v>
      </c>
      <c r="BU71" s="35">
        <v>0</v>
      </c>
      <c r="BV71" s="35">
        <v>0</v>
      </c>
      <c r="BW71" s="36">
        <v>44</v>
      </c>
      <c r="BX71" s="36">
        <v>91</v>
      </c>
      <c r="BY71" s="76">
        <f t="shared" si="52"/>
        <v>205</v>
      </c>
      <c r="BZ71" s="35">
        <v>0</v>
      </c>
      <c r="CA71" s="35">
        <v>0</v>
      </c>
      <c r="CB71" s="35">
        <v>0</v>
      </c>
      <c r="CC71" s="35">
        <v>0</v>
      </c>
      <c r="CD71" s="35">
        <v>70</v>
      </c>
      <c r="CE71" s="35">
        <v>8</v>
      </c>
      <c r="CF71" s="3">
        <v>5</v>
      </c>
      <c r="CG71" s="76">
        <f t="shared" ref="CG71:CG92" si="58">SUM(BZ71:CF71)</f>
        <v>83</v>
      </c>
      <c r="CH71" s="35">
        <v>0</v>
      </c>
      <c r="CI71" s="35">
        <v>2</v>
      </c>
      <c r="CJ71" s="35">
        <v>68</v>
      </c>
      <c r="CK71" s="35">
        <v>0</v>
      </c>
      <c r="CL71" s="35">
        <v>0</v>
      </c>
      <c r="CM71" s="36">
        <v>0</v>
      </c>
      <c r="CN71" s="36">
        <v>0</v>
      </c>
      <c r="CO71" s="35">
        <v>0</v>
      </c>
      <c r="CP71" s="61">
        <v>6</v>
      </c>
      <c r="CQ71" s="76">
        <f t="shared" si="53"/>
        <v>76</v>
      </c>
      <c r="CR71" s="35">
        <v>0</v>
      </c>
      <c r="CS71" s="35">
        <v>2</v>
      </c>
      <c r="CT71" s="35">
        <v>68</v>
      </c>
      <c r="CU71" s="35">
        <v>0</v>
      </c>
      <c r="CV71" s="36">
        <v>0</v>
      </c>
      <c r="CW71" s="35">
        <v>0</v>
      </c>
      <c r="CX71" s="76">
        <f t="shared" si="54"/>
        <v>70</v>
      </c>
      <c r="CY71" s="102">
        <v>0</v>
      </c>
      <c r="CZ71" s="102">
        <v>0</v>
      </c>
      <c r="DA71" s="102">
        <v>0</v>
      </c>
      <c r="DB71" s="102">
        <f t="shared" si="14"/>
        <v>0</v>
      </c>
      <c r="DC71" s="84">
        <f t="shared" si="48"/>
        <v>2016</v>
      </c>
      <c r="DE71" s="60"/>
    </row>
    <row r="72" spans="1:109" ht="14.1" customHeight="1" x14ac:dyDescent="0.2">
      <c r="A72" s="2" t="s">
        <v>104</v>
      </c>
      <c r="B72" s="52"/>
      <c r="C72" s="35">
        <v>3</v>
      </c>
      <c r="D72" s="35">
        <v>72</v>
      </c>
      <c r="E72" s="35">
        <v>70</v>
      </c>
      <c r="F72" s="35">
        <v>72</v>
      </c>
      <c r="G72" s="35">
        <v>83</v>
      </c>
      <c r="H72" s="3">
        <v>5</v>
      </c>
      <c r="I72" s="76">
        <f t="shared" si="55"/>
        <v>305</v>
      </c>
      <c r="J72" s="35">
        <v>14</v>
      </c>
      <c r="K72" s="35">
        <v>11</v>
      </c>
      <c r="L72" s="35">
        <v>70</v>
      </c>
      <c r="M72" s="35">
        <v>0</v>
      </c>
      <c r="N72" s="35">
        <v>11</v>
      </c>
      <c r="O72" s="35">
        <v>73</v>
      </c>
      <c r="P72" s="35">
        <v>51</v>
      </c>
      <c r="Q72" s="35">
        <v>9</v>
      </c>
      <c r="R72" s="61">
        <v>55</v>
      </c>
      <c r="S72" s="76">
        <f t="shared" si="49"/>
        <v>294</v>
      </c>
      <c r="T72" s="35">
        <v>14</v>
      </c>
      <c r="U72" s="35">
        <v>70</v>
      </c>
      <c r="V72" s="35">
        <v>17</v>
      </c>
      <c r="W72" s="36">
        <v>44</v>
      </c>
      <c r="X72" s="36">
        <v>91</v>
      </c>
      <c r="Y72" s="35">
        <v>0</v>
      </c>
      <c r="Z72" s="35">
        <v>11</v>
      </c>
      <c r="AA72" s="76">
        <f t="shared" si="50"/>
        <v>247</v>
      </c>
      <c r="AB72" s="35">
        <v>3</v>
      </c>
      <c r="AC72" s="35">
        <v>28</v>
      </c>
      <c r="AD72" s="35">
        <v>70</v>
      </c>
      <c r="AE72" s="35">
        <v>5</v>
      </c>
      <c r="AF72" s="35">
        <v>65</v>
      </c>
      <c r="AG72" s="3">
        <v>5</v>
      </c>
      <c r="AH72" s="76">
        <f t="shared" si="56"/>
        <v>176</v>
      </c>
      <c r="AI72" s="35">
        <v>14</v>
      </c>
      <c r="AJ72" s="35">
        <v>11</v>
      </c>
      <c r="AK72" s="35">
        <v>70</v>
      </c>
      <c r="AL72" s="36">
        <v>41</v>
      </c>
      <c r="AM72" s="35">
        <v>0</v>
      </c>
      <c r="AN72" s="35">
        <v>0</v>
      </c>
      <c r="AO72" s="35">
        <v>17</v>
      </c>
      <c r="AP72" s="35">
        <v>0</v>
      </c>
      <c r="AQ72" s="3">
        <v>35</v>
      </c>
      <c r="AR72" s="76">
        <f t="shared" si="46"/>
        <v>188</v>
      </c>
      <c r="AS72" s="35">
        <v>14</v>
      </c>
      <c r="AT72" s="35">
        <v>11</v>
      </c>
      <c r="AU72" s="35">
        <v>70</v>
      </c>
      <c r="AV72" s="35">
        <v>0</v>
      </c>
      <c r="AW72" s="35">
        <v>17</v>
      </c>
      <c r="AX72" s="36">
        <v>11</v>
      </c>
      <c r="AY72" s="36">
        <v>32</v>
      </c>
      <c r="AZ72" s="76">
        <f t="shared" si="51"/>
        <v>155</v>
      </c>
      <c r="BA72" s="3">
        <v>3</v>
      </c>
      <c r="BB72" s="35">
        <v>72</v>
      </c>
      <c r="BC72" s="35">
        <v>70</v>
      </c>
      <c r="BD72" s="35">
        <v>72</v>
      </c>
      <c r="BE72" s="35">
        <v>83</v>
      </c>
      <c r="BF72" s="3">
        <v>5</v>
      </c>
      <c r="BG72" s="76">
        <f t="shared" si="57"/>
        <v>305</v>
      </c>
      <c r="BH72" s="35">
        <v>14</v>
      </c>
      <c r="BI72" s="35">
        <v>11</v>
      </c>
      <c r="BJ72" s="35">
        <v>70</v>
      </c>
      <c r="BK72" s="35">
        <v>0</v>
      </c>
      <c r="BL72" s="35">
        <v>73</v>
      </c>
      <c r="BM72" s="35">
        <v>11</v>
      </c>
      <c r="BN72" s="35">
        <v>51</v>
      </c>
      <c r="BO72" s="35">
        <v>9</v>
      </c>
      <c r="BP72" s="61">
        <v>55</v>
      </c>
      <c r="BQ72" s="76">
        <f t="shared" si="47"/>
        <v>294</v>
      </c>
      <c r="BR72" s="35">
        <v>14</v>
      </c>
      <c r="BS72" s="35">
        <v>11</v>
      </c>
      <c r="BT72" s="35">
        <v>70</v>
      </c>
      <c r="BU72" s="35">
        <v>0</v>
      </c>
      <c r="BV72" s="35">
        <v>17</v>
      </c>
      <c r="BW72" s="36">
        <v>44</v>
      </c>
      <c r="BX72" s="36">
        <v>91</v>
      </c>
      <c r="BY72" s="76">
        <f t="shared" si="52"/>
        <v>247</v>
      </c>
      <c r="BZ72" s="35">
        <v>3</v>
      </c>
      <c r="CA72" s="35">
        <v>28</v>
      </c>
      <c r="CB72" s="35">
        <v>5</v>
      </c>
      <c r="CC72" s="35">
        <v>0</v>
      </c>
      <c r="CD72" s="35">
        <v>70</v>
      </c>
      <c r="CE72" s="35">
        <v>65</v>
      </c>
      <c r="CF72" s="3">
        <v>5</v>
      </c>
      <c r="CG72" s="76">
        <f t="shared" si="58"/>
        <v>176</v>
      </c>
      <c r="CH72" s="35">
        <v>14</v>
      </c>
      <c r="CI72" s="35">
        <v>11</v>
      </c>
      <c r="CJ72" s="35">
        <v>70</v>
      </c>
      <c r="CK72" s="35">
        <v>0</v>
      </c>
      <c r="CL72" s="35">
        <v>17</v>
      </c>
      <c r="CM72" s="36">
        <v>41</v>
      </c>
      <c r="CN72" s="36">
        <v>11</v>
      </c>
      <c r="CO72" s="35">
        <v>0</v>
      </c>
      <c r="CP72" s="61">
        <v>35</v>
      </c>
      <c r="CQ72" s="76">
        <f t="shared" si="53"/>
        <v>199</v>
      </c>
      <c r="CR72" s="35">
        <v>14</v>
      </c>
      <c r="CS72" s="35">
        <v>11</v>
      </c>
      <c r="CT72" s="35">
        <v>70</v>
      </c>
      <c r="CU72" s="35">
        <v>0</v>
      </c>
      <c r="CV72" s="36">
        <v>32</v>
      </c>
      <c r="CW72" s="35">
        <v>17</v>
      </c>
      <c r="CX72" s="76">
        <f t="shared" si="54"/>
        <v>144</v>
      </c>
      <c r="CY72" s="102">
        <v>432</v>
      </c>
      <c r="CZ72" s="102">
        <v>78</v>
      </c>
      <c r="DA72" s="102">
        <v>144</v>
      </c>
      <c r="DB72" s="102">
        <f t="shared" si="14"/>
        <v>654</v>
      </c>
      <c r="DC72" s="84">
        <f t="shared" si="48"/>
        <v>3384</v>
      </c>
      <c r="DE72" s="60"/>
    </row>
    <row r="73" spans="1:109" ht="14.1" customHeight="1" x14ac:dyDescent="0.2">
      <c r="A73" s="70" t="s">
        <v>105</v>
      </c>
      <c r="B73" s="65"/>
      <c r="C73" s="66"/>
      <c r="D73" s="66"/>
      <c r="E73" s="35">
        <v>33</v>
      </c>
      <c r="F73" s="66"/>
      <c r="G73" s="66"/>
      <c r="H73" s="69"/>
      <c r="I73" s="76">
        <f t="shared" si="55"/>
        <v>33</v>
      </c>
      <c r="J73" s="66"/>
      <c r="K73" s="66"/>
      <c r="L73" s="66">
        <v>33</v>
      </c>
      <c r="M73" s="66"/>
      <c r="N73" s="66"/>
      <c r="O73" s="66"/>
      <c r="P73" s="66"/>
      <c r="Q73" s="66"/>
      <c r="R73" s="67"/>
      <c r="S73" s="76">
        <f t="shared" si="49"/>
        <v>33</v>
      </c>
      <c r="T73" s="66"/>
      <c r="U73" s="66">
        <v>33</v>
      </c>
      <c r="V73" s="66"/>
      <c r="W73" s="68"/>
      <c r="X73" s="68"/>
      <c r="Y73" s="66"/>
      <c r="Z73" s="66"/>
      <c r="AA73" s="76">
        <f t="shared" si="50"/>
        <v>33</v>
      </c>
      <c r="AB73" s="66"/>
      <c r="AC73" s="66"/>
      <c r="AD73" s="35">
        <v>33</v>
      </c>
      <c r="AE73" s="66"/>
      <c r="AF73" s="66"/>
      <c r="AG73" s="69"/>
      <c r="AH73" s="76">
        <f t="shared" si="56"/>
        <v>33</v>
      </c>
      <c r="AI73" s="66"/>
      <c r="AJ73" s="66"/>
      <c r="AK73" s="66">
        <v>33</v>
      </c>
      <c r="AL73" s="68"/>
      <c r="AM73" s="66"/>
      <c r="AN73" s="66"/>
      <c r="AO73" s="66"/>
      <c r="AP73" s="66"/>
      <c r="AQ73" s="69"/>
      <c r="AR73" s="76">
        <f t="shared" si="46"/>
        <v>33</v>
      </c>
      <c r="AS73" s="66"/>
      <c r="AT73" s="66"/>
      <c r="AU73" s="66">
        <v>33</v>
      </c>
      <c r="AV73" s="66"/>
      <c r="AW73" s="66"/>
      <c r="AX73" s="68"/>
      <c r="AY73" s="68"/>
      <c r="AZ73" s="76">
        <f t="shared" si="51"/>
        <v>33</v>
      </c>
      <c r="BA73" s="69"/>
      <c r="BB73" s="35"/>
      <c r="BC73" s="35">
        <v>33</v>
      </c>
      <c r="BD73" s="66"/>
      <c r="BE73" s="66"/>
      <c r="BF73" s="69"/>
      <c r="BG73" s="76">
        <f t="shared" si="57"/>
        <v>33</v>
      </c>
      <c r="BH73" s="66"/>
      <c r="BI73" s="66"/>
      <c r="BJ73" s="66">
        <v>33</v>
      </c>
      <c r="BK73" s="66"/>
      <c r="BL73" s="66"/>
      <c r="BM73" s="66"/>
      <c r="BN73" s="66"/>
      <c r="BO73" s="66"/>
      <c r="BP73" s="67"/>
      <c r="BQ73" s="76">
        <f t="shared" si="47"/>
        <v>33</v>
      </c>
      <c r="BR73" s="66"/>
      <c r="BS73" s="66"/>
      <c r="BT73" s="66">
        <v>33</v>
      </c>
      <c r="BU73" s="66"/>
      <c r="BV73" s="66"/>
      <c r="BW73" s="68"/>
      <c r="BX73" s="68"/>
      <c r="BY73" s="76">
        <f t="shared" si="52"/>
        <v>33</v>
      </c>
      <c r="BZ73" s="66"/>
      <c r="CA73" s="66"/>
      <c r="CB73" s="66"/>
      <c r="CC73" s="66"/>
      <c r="CD73" s="35">
        <v>33</v>
      </c>
      <c r="CE73" s="66"/>
      <c r="CF73" s="69"/>
      <c r="CG73" s="76">
        <f t="shared" si="58"/>
        <v>33</v>
      </c>
      <c r="CH73" s="66"/>
      <c r="CI73" s="66"/>
      <c r="CJ73" s="66">
        <v>33</v>
      </c>
      <c r="CK73" s="66"/>
      <c r="CL73" s="66"/>
      <c r="CM73" s="68"/>
      <c r="CN73" s="68"/>
      <c r="CO73" s="66"/>
      <c r="CP73" s="67"/>
      <c r="CQ73" s="76">
        <f t="shared" si="53"/>
        <v>33</v>
      </c>
      <c r="CR73" s="66"/>
      <c r="CS73" s="66"/>
      <c r="CT73" s="66">
        <v>33</v>
      </c>
      <c r="CU73" s="66"/>
      <c r="CV73" s="68"/>
      <c r="CW73" s="66"/>
      <c r="CX73" s="76">
        <f t="shared" si="54"/>
        <v>33</v>
      </c>
      <c r="CY73" s="103">
        <v>0</v>
      </c>
      <c r="CZ73" s="102">
        <v>0</v>
      </c>
      <c r="DA73" s="103">
        <v>48</v>
      </c>
      <c r="DB73" s="102">
        <f t="shared" si="14"/>
        <v>48</v>
      </c>
      <c r="DC73" s="84">
        <f t="shared" si="48"/>
        <v>444</v>
      </c>
      <c r="DE73" s="60"/>
    </row>
    <row r="74" spans="1:109" ht="14.1" customHeight="1" x14ac:dyDescent="0.2">
      <c r="A74" s="70" t="s">
        <v>106</v>
      </c>
      <c r="B74" s="65"/>
      <c r="C74" s="66"/>
      <c r="D74" s="66"/>
      <c r="E74" s="35">
        <v>31</v>
      </c>
      <c r="F74" s="66"/>
      <c r="G74" s="66"/>
      <c r="H74" s="69"/>
      <c r="I74" s="76">
        <f t="shared" si="55"/>
        <v>31</v>
      </c>
      <c r="J74" s="66"/>
      <c r="K74" s="66"/>
      <c r="L74" s="66">
        <v>31</v>
      </c>
      <c r="M74" s="66"/>
      <c r="N74" s="66"/>
      <c r="O74" s="66"/>
      <c r="P74" s="66"/>
      <c r="Q74" s="66"/>
      <c r="R74" s="67"/>
      <c r="S74" s="76">
        <f t="shared" si="49"/>
        <v>31</v>
      </c>
      <c r="T74" s="66"/>
      <c r="U74" s="66">
        <v>31</v>
      </c>
      <c r="V74" s="66"/>
      <c r="W74" s="68"/>
      <c r="X74" s="68"/>
      <c r="Y74" s="66"/>
      <c r="Z74" s="66"/>
      <c r="AA74" s="76">
        <f t="shared" si="50"/>
        <v>31</v>
      </c>
      <c r="AB74" s="66"/>
      <c r="AC74" s="66"/>
      <c r="AD74" s="35">
        <v>31</v>
      </c>
      <c r="AE74" s="66"/>
      <c r="AF74" s="66"/>
      <c r="AG74" s="69"/>
      <c r="AH74" s="76">
        <f t="shared" si="56"/>
        <v>31</v>
      </c>
      <c r="AI74" s="66"/>
      <c r="AJ74" s="66"/>
      <c r="AK74" s="66">
        <v>31</v>
      </c>
      <c r="AL74" s="68"/>
      <c r="AM74" s="66"/>
      <c r="AN74" s="66"/>
      <c r="AO74" s="66"/>
      <c r="AP74" s="66"/>
      <c r="AQ74" s="69"/>
      <c r="AR74" s="76">
        <f t="shared" si="46"/>
        <v>31</v>
      </c>
      <c r="AS74" s="66"/>
      <c r="AT74" s="66"/>
      <c r="AU74" s="66">
        <v>31</v>
      </c>
      <c r="AV74" s="66"/>
      <c r="AW74" s="66"/>
      <c r="AX74" s="68"/>
      <c r="AY74" s="68"/>
      <c r="AZ74" s="76">
        <f t="shared" si="51"/>
        <v>31</v>
      </c>
      <c r="BA74" s="69"/>
      <c r="BB74" s="35"/>
      <c r="BC74" s="35">
        <v>31</v>
      </c>
      <c r="BD74" s="66"/>
      <c r="BE74" s="66"/>
      <c r="BF74" s="69"/>
      <c r="BG74" s="76">
        <f t="shared" si="57"/>
        <v>31</v>
      </c>
      <c r="BH74" s="66"/>
      <c r="BI74" s="66"/>
      <c r="BJ74" s="66">
        <v>31</v>
      </c>
      <c r="BK74" s="66"/>
      <c r="BL74" s="66"/>
      <c r="BM74" s="66"/>
      <c r="BN74" s="66"/>
      <c r="BO74" s="66"/>
      <c r="BP74" s="67"/>
      <c r="BQ74" s="76">
        <f t="shared" si="47"/>
        <v>31</v>
      </c>
      <c r="BR74" s="66"/>
      <c r="BS74" s="66"/>
      <c r="BT74" s="66">
        <v>31</v>
      </c>
      <c r="BU74" s="66"/>
      <c r="BV74" s="66"/>
      <c r="BW74" s="68"/>
      <c r="BX74" s="68"/>
      <c r="BY74" s="76">
        <f t="shared" si="52"/>
        <v>31</v>
      </c>
      <c r="BZ74" s="66"/>
      <c r="CA74" s="66"/>
      <c r="CB74" s="66"/>
      <c r="CC74" s="66"/>
      <c r="CD74" s="35">
        <v>31</v>
      </c>
      <c r="CE74" s="66"/>
      <c r="CF74" s="69"/>
      <c r="CG74" s="76">
        <f t="shared" si="58"/>
        <v>31</v>
      </c>
      <c r="CH74" s="66"/>
      <c r="CI74" s="66"/>
      <c r="CJ74" s="66">
        <v>31</v>
      </c>
      <c r="CK74" s="66"/>
      <c r="CL74" s="66"/>
      <c r="CM74" s="68"/>
      <c r="CN74" s="68"/>
      <c r="CO74" s="66"/>
      <c r="CP74" s="67"/>
      <c r="CQ74" s="76">
        <f t="shared" si="53"/>
        <v>31</v>
      </c>
      <c r="CR74" s="66"/>
      <c r="CS74" s="66"/>
      <c r="CT74" s="66">
        <v>31</v>
      </c>
      <c r="CU74" s="66"/>
      <c r="CV74" s="68"/>
      <c r="CW74" s="66"/>
      <c r="CX74" s="76">
        <f t="shared" si="54"/>
        <v>31</v>
      </c>
      <c r="CY74" s="103">
        <v>0</v>
      </c>
      <c r="CZ74" s="102">
        <v>0</v>
      </c>
      <c r="DA74" s="103">
        <v>48</v>
      </c>
      <c r="DB74" s="102">
        <f t="shared" si="14"/>
        <v>48</v>
      </c>
      <c r="DC74" s="84">
        <f t="shared" si="48"/>
        <v>420</v>
      </c>
      <c r="DE74" s="60"/>
    </row>
    <row r="75" spans="1:109" ht="14.1" customHeight="1" x14ac:dyDescent="0.2">
      <c r="A75" s="70" t="s">
        <v>107</v>
      </c>
      <c r="B75" s="65"/>
      <c r="C75" s="66"/>
      <c r="D75" s="66"/>
      <c r="E75" s="35">
        <v>31</v>
      </c>
      <c r="F75" s="66"/>
      <c r="G75" s="66"/>
      <c r="H75" s="69"/>
      <c r="I75" s="76">
        <f t="shared" si="55"/>
        <v>31</v>
      </c>
      <c r="J75" s="66"/>
      <c r="K75" s="66"/>
      <c r="L75" s="66">
        <v>31</v>
      </c>
      <c r="M75" s="66"/>
      <c r="N75" s="66"/>
      <c r="O75" s="66"/>
      <c r="P75" s="66"/>
      <c r="Q75" s="66"/>
      <c r="R75" s="67"/>
      <c r="S75" s="76">
        <f t="shared" si="49"/>
        <v>31</v>
      </c>
      <c r="T75" s="66"/>
      <c r="U75" s="66">
        <v>31</v>
      </c>
      <c r="V75" s="66"/>
      <c r="W75" s="68"/>
      <c r="X75" s="68"/>
      <c r="Y75" s="66"/>
      <c r="Z75" s="66"/>
      <c r="AA75" s="76">
        <f t="shared" si="50"/>
        <v>31</v>
      </c>
      <c r="AB75" s="66"/>
      <c r="AC75" s="66"/>
      <c r="AD75" s="35">
        <v>31</v>
      </c>
      <c r="AE75" s="66"/>
      <c r="AF75" s="66"/>
      <c r="AG75" s="69"/>
      <c r="AH75" s="76">
        <f t="shared" si="56"/>
        <v>31</v>
      </c>
      <c r="AI75" s="66"/>
      <c r="AJ75" s="66"/>
      <c r="AK75" s="66">
        <v>31</v>
      </c>
      <c r="AL75" s="68"/>
      <c r="AM75" s="66"/>
      <c r="AN75" s="66"/>
      <c r="AO75" s="66"/>
      <c r="AP75" s="66"/>
      <c r="AQ75" s="69"/>
      <c r="AR75" s="76">
        <f t="shared" si="46"/>
        <v>31</v>
      </c>
      <c r="AS75" s="66"/>
      <c r="AT75" s="66"/>
      <c r="AU75" s="66">
        <v>31</v>
      </c>
      <c r="AV75" s="66"/>
      <c r="AW75" s="66"/>
      <c r="AX75" s="68"/>
      <c r="AY75" s="68"/>
      <c r="AZ75" s="76">
        <f t="shared" si="51"/>
        <v>31</v>
      </c>
      <c r="BA75" s="69"/>
      <c r="BB75" s="35"/>
      <c r="BC75" s="35">
        <v>31</v>
      </c>
      <c r="BD75" s="66"/>
      <c r="BE75" s="66"/>
      <c r="BF75" s="69"/>
      <c r="BG75" s="76">
        <f t="shared" si="57"/>
        <v>31</v>
      </c>
      <c r="BH75" s="66"/>
      <c r="BI75" s="66"/>
      <c r="BJ75" s="66">
        <v>31</v>
      </c>
      <c r="BK75" s="66"/>
      <c r="BL75" s="66"/>
      <c r="BM75" s="66"/>
      <c r="BN75" s="66"/>
      <c r="BO75" s="66"/>
      <c r="BP75" s="67"/>
      <c r="BQ75" s="76">
        <f t="shared" si="47"/>
        <v>31</v>
      </c>
      <c r="BR75" s="66"/>
      <c r="BS75" s="66"/>
      <c r="BT75" s="66">
        <v>31</v>
      </c>
      <c r="BU75" s="66"/>
      <c r="BV75" s="66"/>
      <c r="BW75" s="68"/>
      <c r="BX75" s="68"/>
      <c r="BY75" s="76">
        <f t="shared" si="52"/>
        <v>31</v>
      </c>
      <c r="BZ75" s="66"/>
      <c r="CA75" s="66"/>
      <c r="CB75" s="66"/>
      <c r="CC75" s="66"/>
      <c r="CD75" s="35">
        <v>31</v>
      </c>
      <c r="CE75" s="66"/>
      <c r="CF75" s="69"/>
      <c r="CG75" s="76">
        <f t="shared" si="58"/>
        <v>31</v>
      </c>
      <c r="CH75" s="66"/>
      <c r="CI75" s="66"/>
      <c r="CJ75" s="66">
        <v>31</v>
      </c>
      <c r="CK75" s="66"/>
      <c r="CL75" s="66"/>
      <c r="CM75" s="68"/>
      <c r="CN75" s="68"/>
      <c r="CO75" s="66"/>
      <c r="CP75" s="67"/>
      <c r="CQ75" s="76">
        <f t="shared" si="53"/>
        <v>31</v>
      </c>
      <c r="CR75" s="66"/>
      <c r="CS75" s="66"/>
      <c r="CT75" s="66">
        <v>31</v>
      </c>
      <c r="CU75" s="66"/>
      <c r="CV75" s="68"/>
      <c r="CW75" s="66"/>
      <c r="CX75" s="76">
        <f t="shared" si="54"/>
        <v>31</v>
      </c>
      <c r="CY75" s="103">
        <v>0</v>
      </c>
      <c r="CZ75" s="102">
        <v>0</v>
      </c>
      <c r="DA75" s="103">
        <v>48</v>
      </c>
      <c r="DB75" s="102">
        <f t="shared" si="14"/>
        <v>48</v>
      </c>
      <c r="DC75" s="84">
        <f t="shared" si="48"/>
        <v>420</v>
      </c>
      <c r="DE75" s="60"/>
    </row>
    <row r="76" spans="1:109" ht="14.1" customHeight="1" x14ac:dyDescent="0.2">
      <c r="A76" s="70" t="s">
        <v>108</v>
      </c>
      <c r="B76" s="65"/>
      <c r="C76" s="66"/>
      <c r="D76" s="66"/>
      <c r="E76" s="35">
        <v>31</v>
      </c>
      <c r="F76" s="66"/>
      <c r="G76" s="66"/>
      <c r="H76" s="69"/>
      <c r="I76" s="76">
        <f t="shared" si="55"/>
        <v>31</v>
      </c>
      <c r="J76" s="66"/>
      <c r="K76" s="66"/>
      <c r="L76" s="66">
        <v>31</v>
      </c>
      <c r="M76" s="66"/>
      <c r="N76" s="66"/>
      <c r="O76" s="66"/>
      <c r="P76" s="66"/>
      <c r="Q76" s="66"/>
      <c r="R76" s="67"/>
      <c r="S76" s="76">
        <f t="shared" si="49"/>
        <v>31</v>
      </c>
      <c r="T76" s="66"/>
      <c r="U76" s="66">
        <v>31</v>
      </c>
      <c r="V76" s="66"/>
      <c r="W76" s="68"/>
      <c r="X76" s="68"/>
      <c r="Y76" s="66"/>
      <c r="Z76" s="66"/>
      <c r="AA76" s="76">
        <f t="shared" si="50"/>
        <v>31</v>
      </c>
      <c r="AB76" s="66"/>
      <c r="AC76" s="66"/>
      <c r="AD76" s="35">
        <v>31</v>
      </c>
      <c r="AE76" s="66"/>
      <c r="AF76" s="66"/>
      <c r="AG76" s="69"/>
      <c r="AH76" s="76">
        <f t="shared" si="56"/>
        <v>31</v>
      </c>
      <c r="AI76" s="66"/>
      <c r="AJ76" s="66"/>
      <c r="AK76" s="66">
        <v>31</v>
      </c>
      <c r="AL76" s="68"/>
      <c r="AM76" s="66"/>
      <c r="AN76" s="66"/>
      <c r="AO76" s="66"/>
      <c r="AP76" s="66"/>
      <c r="AQ76" s="69"/>
      <c r="AR76" s="76">
        <f t="shared" si="46"/>
        <v>31</v>
      </c>
      <c r="AS76" s="66"/>
      <c r="AT76" s="66"/>
      <c r="AU76" s="66">
        <v>31</v>
      </c>
      <c r="AV76" s="66"/>
      <c r="AW76" s="66"/>
      <c r="AX76" s="68"/>
      <c r="AY76" s="68"/>
      <c r="AZ76" s="76">
        <f t="shared" si="51"/>
        <v>31</v>
      </c>
      <c r="BA76" s="69"/>
      <c r="BB76" s="35"/>
      <c r="BC76" s="35">
        <v>31</v>
      </c>
      <c r="BD76" s="66"/>
      <c r="BE76" s="66"/>
      <c r="BF76" s="69"/>
      <c r="BG76" s="76">
        <f t="shared" si="57"/>
        <v>31</v>
      </c>
      <c r="BH76" s="66"/>
      <c r="BI76" s="66"/>
      <c r="BJ76" s="66">
        <v>31</v>
      </c>
      <c r="BK76" s="66"/>
      <c r="BL76" s="66"/>
      <c r="BM76" s="66"/>
      <c r="BN76" s="66"/>
      <c r="BO76" s="66"/>
      <c r="BP76" s="67"/>
      <c r="BQ76" s="76">
        <f t="shared" si="47"/>
        <v>31</v>
      </c>
      <c r="BR76" s="66"/>
      <c r="BS76" s="66"/>
      <c r="BT76" s="66">
        <v>31</v>
      </c>
      <c r="BU76" s="66"/>
      <c r="BV76" s="66"/>
      <c r="BW76" s="68"/>
      <c r="BX76" s="68"/>
      <c r="BY76" s="76">
        <f t="shared" si="52"/>
        <v>31</v>
      </c>
      <c r="BZ76" s="66"/>
      <c r="CA76" s="66"/>
      <c r="CB76" s="66"/>
      <c r="CC76" s="66"/>
      <c r="CD76" s="35">
        <v>31</v>
      </c>
      <c r="CE76" s="66"/>
      <c r="CF76" s="69"/>
      <c r="CG76" s="76">
        <f t="shared" si="58"/>
        <v>31</v>
      </c>
      <c r="CH76" s="66"/>
      <c r="CI76" s="66"/>
      <c r="CJ76" s="66">
        <v>31</v>
      </c>
      <c r="CK76" s="66"/>
      <c r="CL76" s="66"/>
      <c r="CM76" s="68"/>
      <c r="CN76" s="68"/>
      <c r="CO76" s="66"/>
      <c r="CP76" s="67"/>
      <c r="CQ76" s="76">
        <f t="shared" si="53"/>
        <v>31</v>
      </c>
      <c r="CR76" s="66"/>
      <c r="CS76" s="66"/>
      <c r="CT76" s="66">
        <v>31</v>
      </c>
      <c r="CU76" s="66"/>
      <c r="CV76" s="68"/>
      <c r="CW76" s="66"/>
      <c r="CX76" s="76">
        <f t="shared" si="54"/>
        <v>31</v>
      </c>
      <c r="CY76" s="103">
        <v>0</v>
      </c>
      <c r="CZ76" s="102">
        <v>0</v>
      </c>
      <c r="DA76" s="103">
        <v>48</v>
      </c>
      <c r="DB76" s="102">
        <f t="shared" si="14"/>
        <v>48</v>
      </c>
      <c r="DC76" s="84">
        <f t="shared" si="48"/>
        <v>420</v>
      </c>
      <c r="DE76" s="60"/>
    </row>
    <row r="77" spans="1:109" ht="14.1" customHeight="1" x14ac:dyDescent="0.2">
      <c r="A77" s="70" t="s">
        <v>109</v>
      </c>
      <c r="B77" s="65"/>
      <c r="C77" s="66"/>
      <c r="D77" s="66"/>
      <c r="E77" s="35">
        <v>31</v>
      </c>
      <c r="F77" s="66"/>
      <c r="G77" s="66"/>
      <c r="H77" s="69"/>
      <c r="I77" s="76">
        <f t="shared" si="55"/>
        <v>31</v>
      </c>
      <c r="J77" s="66"/>
      <c r="K77" s="66"/>
      <c r="L77" s="66">
        <v>31</v>
      </c>
      <c r="M77" s="66"/>
      <c r="N77" s="66"/>
      <c r="O77" s="66"/>
      <c r="P77" s="66"/>
      <c r="Q77" s="66"/>
      <c r="R77" s="67"/>
      <c r="S77" s="76">
        <f t="shared" si="49"/>
        <v>31</v>
      </c>
      <c r="T77" s="66"/>
      <c r="U77" s="66">
        <v>31</v>
      </c>
      <c r="V77" s="66"/>
      <c r="W77" s="68"/>
      <c r="X77" s="68"/>
      <c r="Y77" s="66"/>
      <c r="Z77" s="66"/>
      <c r="AA77" s="76">
        <f t="shared" si="50"/>
        <v>31</v>
      </c>
      <c r="AB77" s="66"/>
      <c r="AC77" s="66"/>
      <c r="AD77" s="35">
        <v>31</v>
      </c>
      <c r="AE77" s="66"/>
      <c r="AF77" s="66"/>
      <c r="AG77" s="69"/>
      <c r="AH77" s="76">
        <f t="shared" si="56"/>
        <v>31</v>
      </c>
      <c r="AI77" s="66"/>
      <c r="AJ77" s="66"/>
      <c r="AK77" s="66">
        <v>31</v>
      </c>
      <c r="AL77" s="68"/>
      <c r="AM77" s="66"/>
      <c r="AN77" s="66"/>
      <c r="AO77" s="66"/>
      <c r="AP77" s="66"/>
      <c r="AQ77" s="69"/>
      <c r="AR77" s="76">
        <f t="shared" si="46"/>
        <v>31</v>
      </c>
      <c r="AS77" s="66"/>
      <c r="AT77" s="66"/>
      <c r="AU77" s="66">
        <v>31</v>
      </c>
      <c r="AV77" s="66"/>
      <c r="AW77" s="66"/>
      <c r="AX77" s="68"/>
      <c r="AY77" s="68"/>
      <c r="AZ77" s="76">
        <f t="shared" si="51"/>
        <v>31</v>
      </c>
      <c r="BA77" s="69"/>
      <c r="BB77" s="35"/>
      <c r="BC77" s="35">
        <v>31</v>
      </c>
      <c r="BD77" s="66"/>
      <c r="BE77" s="66"/>
      <c r="BF77" s="69"/>
      <c r="BG77" s="76">
        <f t="shared" si="57"/>
        <v>31</v>
      </c>
      <c r="BH77" s="66"/>
      <c r="BI77" s="66"/>
      <c r="BJ77" s="66">
        <v>31</v>
      </c>
      <c r="BK77" s="66"/>
      <c r="BL77" s="66"/>
      <c r="BM77" s="66"/>
      <c r="BN77" s="66"/>
      <c r="BO77" s="66"/>
      <c r="BP77" s="67"/>
      <c r="BQ77" s="76">
        <f t="shared" si="47"/>
        <v>31</v>
      </c>
      <c r="BR77" s="66"/>
      <c r="BS77" s="66"/>
      <c r="BT77" s="66">
        <v>31</v>
      </c>
      <c r="BU77" s="66"/>
      <c r="BV77" s="66"/>
      <c r="BW77" s="68"/>
      <c r="BX77" s="68"/>
      <c r="BY77" s="76">
        <f t="shared" si="52"/>
        <v>31</v>
      </c>
      <c r="BZ77" s="66"/>
      <c r="CA77" s="66"/>
      <c r="CB77" s="66"/>
      <c r="CC77" s="66"/>
      <c r="CD77" s="35">
        <v>31</v>
      </c>
      <c r="CE77" s="66"/>
      <c r="CF77" s="69"/>
      <c r="CG77" s="76">
        <f t="shared" si="58"/>
        <v>31</v>
      </c>
      <c r="CH77" s="66"/>
      <c r="CI77" s="66"/>
      <c r="CJ77" s="66">
        <v>31</v>
      </c>
      <c r="CK77" s="66"/>
      <c r="CL77" s="66"/>
      <c r="CM77" s="68"/>
      <c r="CN77" s="68"/>
      <c r="CO77" s="66"/>
      <c r="CP77" s="67"/>
      <c r="CQ77" s="76">
        <f t="shared" si="53"/>
        <v>31</v>
      </c>
      <c r="CR77" s="66"/>
      <c r="CS77" s="66"/>
      <c r="CT77" s="66">
        <v>31</v>
      </c>
      <c r="CU77" s="66"/>
      <c r="CV77" s="68"/>
      <c r="CW77" s="66"/>
      <c r="CX77" s="76">
        <f t="shared" si="54"/>
        <v>31</v>
      </c>
      <c r="CY77" s="103">
        <v>0</v>
      </c>
      <c r="CZ77" s="102">
        <v>0</v>
      </c>
      <c r="DA77" s="103">
        <v>48</v>
      </c>
      <c r="DB77" s="102">
        <f t="shared" si="14"/>
        <v>48</v>
      </c>
      <c r="DC77" s="84">
        <f t="shared" si="48"/>
        <v>420</v>
      </c>
      <c r="DE77" s="60"/>
    </row>
    <row r="78" spans="1:109" ht="14.1" customHeight="1" x14ac:dyDescent="0.2">
      <c r="A78" s="70" t="s">
        <v>110</v>
      </c>
      <c r="B78" s="65"/>
      <c r="C78" s="66"/>
      <c r="D78" s="66"/>
      <c r="E78" s="35">
        <v>31</v>
      </c>
      <c r="F78" s="66"/>
      <c r="G78" s="66"/>
      <c r="H78" s="69"/>
      <c r="I78" s="76">
        <f t="shared" si="55"/>
        <v>31</v>
      </c>
      <c r="J78" s="66"/>
      <c r="K78" s="66"/>
      <c r="L78" s="66">
        <v>31</v>
      </c>
      <c r="M78" s="66"/>
      <c r="N78" s="66"/>
      <c r="O78" s="66"/>
      <c r="P78" s="66"/>
      <c r="Q78" s="66"/>
      <c r="R78" s="67"/>
      <c r="S78" s="76">
        <f t="shared" si="49"/>
        <v>31</v>
      </c>
      <c r="T78" s="66"/>
      <c r="U78" s="66">
        <v>31</v>
      </c>
      <c r="V78" s="66"/>
      <c r="W78" s="68"/>
      <c r="X78" s="68"/>
      <c r="Y78" s="66"/>
      <c r="Z78" s="66"/>
      <c r="AA78" s="76">
        <f t="shared" si="50"/>
        <v>31</v>
      </c>
      <c r="AB78" s="66"/>
      <c r="AC78" s="66"/>
      <c r="AD78" s="35">
        <v>31</v>
      </c>
      <c r="AE78" s="66"/>
      <c r="AF78" s="66"/>
      <c r="AG78" s="69"/>
      <c r="AH78" s="76">
        <f t="shared" si="56"/>
        <v>31</v>
      </c>
      <c r="AI78" s="66"/>
      <c r="AJ78" s="66"/>
      <c r="AK78" s="66">
        <v>31</v>
      </c>
      <c r="AL78" s="68"/>
      <c r="AM78" s="66"/>
      <c r="AN78" s="66"/>
      <c r="AO78" s="66"/>
      <c r="AP78" s="66"/>
      <c r="AQ78" s="69"/>
      <c r="AR78" s="76">
        <f t="shared" si="46"/>
        <v>31</v>
      </c>
      <c r="AS78" s="66"/>
      <c r="AT78" s="66"/>
      <c r="AU78" s="66">
        <v>31</v>
      </c>
      <c r="AV78" s="66"/>
      <c r="AW78" s="66"/>
      <c r="AX78" s="68"/>
      <c r="AY78" s="68"/>
      <c r="AZ78" s="76">
        <f t="shared" si="51"/>
        <v>31</v>
      </c>
      <c r="BA78" s="69"/>
      <c r="BB78" s="35"/>
      <c r="BC78" s="35">
        <v>31</v>
      </c>
      <c r="BD78" s="66"/>
      <c r="BE78" s="66"/>
      <c r="BF78" s="69"/>
      <c r="BG78" s="76">
        <f t="shared" si="57"/>
        <v>31</v>
      </c>
      <c r="BH78" s="66"/>
      <c r="BI78" s="66"/>
      <c r="BJ78" s="66">
        <v>31</v>
      </c>
      <c r="BK78" s="66"/>
      <c r="BL78" s="66"/>
      <c r="BM78" s="66"/>
      <c r="BN78" s="66"/>
      <c r="BO78" s="66"/>
      <c r="BP78" s="67"/>
      <c r="BQ78" s="76">
        <f t="shared" si="47"/>
        <v>31</v>
      </c>
      <c r="BR78" s="66"/>
      <c r="BS78" s="66"/>
      <c r="BT78" s="66">
        <v>31</v>
      </c>
      <c r="BU78" s="66"/>
      <c r="BV78" s="66"/>
      <c r="BW78" s="68"/>
      <c r="BX78" s="68"/>
      <c r="BY78" s="76">
        <f t="shared" si="52"/>
        <v>31</v>
      </c>
      <c r="BZ78" s="66"/>
      <c r="CA78" s="66"/>
      <c r="CB78" s="66"/>
      <c r="CC78" s="66"/>
      <c r="CD78" s="35">
        <v>31</v>
      </c>
      <c r="CE78" s="66"/>
      <c r="CF78" s="69"/>
      <c r="CG78" s="76">
        <f t="shared" si="58"/>
        <v>31</v>
      </c>
      <c r="CH78" s="66"/>
      <c r="CI78" s="66"/>
      <c r="CJ78" s="66">
        <v>31</v>
      </c>
      <c r="CK78" s="66"/>
      <c r="CL78" s="66"/>
      <c r="CM78" s="68"/>
      <c r="CN78" s="68"/>
      <c r="CO78" s="66"/>
      <c r="CP78" s="67"/>
      <c r="CQ78" s="76">
        <f t="shared" si="53"/>
        <v>31</v>
      </c>
      <c r="CR78" s="66"/>
      <c r="CS78" s="66"/>
      <c r="CT78" s="66">
        <v>31</v>
      </c>
      <c r="CU78" s="66"/>
      <c r="CV78" s="68"/>
      <c r="CW78" s="66"/>
      <c r="CX78" s="76">
        <f t="shared" si="54"/>
        <v>31</v>
      </c>
      <c r="CY78" s="103">
        <v>0</v>
      </c>
      <c r="CZ78" s="102">
        <v>0</v>
      </c>
      <c r="DA78" s="103">
        <v>48</v>
      </c>
      <c r="DB78" s="102">
        <f t="shared" si="14"/>
        <v>48</v>
      </c>
      <c r="DC78" s="84">
        <f t="shared" si="48"/>
        <v>420</v>
      </c>
      <c r="DE78" s="60"/>
    </row>
    <row r="79" spans="1:109" ht="14.1" customHeight="1" x14ac:dyDescent="0.2">
      <c r="A79" s="70" t="s">
        <v>111</v>
      </c>
      <c r="B79" s="65"/>
      <c r="C79" s="66"/>
      <c r="D79" s="66"/>
      <c r="E79" s="35">
        <v>31</v>
      </c>
      <c r="F79" s="66"/>
      <c r="G79" s="66"/>
      <c r="H79" s="69"/>
      <c r="I79" s="76">
        <f t="shared" si="55"/>
        <v>31</v>
      </c>
      <c r="J79" s="66"/>
      <c r="K79" s="66"/>
      <c r="L79" s="66">
        <v>31</v>
      </c>
      <c r="M79" s="66"/>
      <c r="N79" s="66"/>
      <c r="O79" s="66"/>
      <c r="P79" s="66"/>
      <c r="Q79" s="66"/>
      <c r="R79" s="67"/>
      <c r="S79" s="76">
        <f t="shared" si="49"/>
        <v>31</v>
      </c>
      <c r="T79" s="66"/>
      <c r="U79" s="66">
        <v>31</v>
      </c>
      <c r="V79" s="66"/>
      <c r="W79" s="68"/>
      <c r="X79" s="68"/>
      <c r="Y79" s="66"/>
      <c r="Z79" s="66"/>
      <c r="AA79" s="76">
        <f t="shared" si="50"/>
        <v>31</v>
      </c>
      <c r="AB79" s="66"/>
      <c r="AC79" s="66"/>
      <c r="AD79" s="35">
        <v>31</v>
      </c>
      <c r="AE79" s="66"/>
      <c r="AF79" s="66"/>
      <c r="AG79" s="69"/>
      <c r="AH79" s="76">
        <f t="shared" si="56"/>
        <v>31</v>
      </c>
      <c r="AI79" s="66"/>
      <c r="AJ79" s="66"/>
      <c r="AK79" s="66">
        <v>31</v>
      </c>
      <c r="AL79" s="68"/>
      <c r="AM79" s="66"/>
      <c r="AN79" s="66"/>
      <c r="AO79" s="66"/>
      <c r="AP79" s="66"/>
      <c r="AQ79" s="69"/>
      <c r="AR79" s="76">
        <f t="shared" si="46"/>
        <v>31</v>
      </c>
      <c r="AS79" s="66"/>
      <c r="AT79" s="66"/>
      <c r="AU79" s="66">
        <v>31</v>
      </c>
      <c r="AV79" s="66"/>
      <c r="AW79" s="66"/>
      <c r="AX79" s="68"/>
      <c r="AY79" s="68"/>
      <c r="AZ79" s="76">
        <f t="shared" si="51"/>
        <v>31</v>
      </c>
      <c r="BA79" s="69"/>
      <c r="BB79" s="35"/>
      <c r="BC79" s="35">
        <v>31</v>
      </c>
      <c r="BD79" s="66"/>
      <c r="BE79" s="66"/>
      <c r="BF79" s="69"/>
      <c r="BG79" s="76">
        <f t="shared" si="57"/>
        <v>31</v>
      </c>
      <c r="BH79" s="66"/>
      <c r="BI79" s="66"/>
      <c r="BJ79" s="66">
        <v>31</v>
      </c>
      <c r="BK79" s="66"/>
      <c r="BL79" s="66"/>
      <c r="BM79" s="66"/>
      <c r="BN79" s="66"/>
      <c r="BO79" s="66"/>
      <c r="BP79" s="67"/>
      <c r="BQ79" s="76">
        <f t="shared" si="47"/>
        <v>31</v>
      </c>
      <c r="BR79" s="66"/>
      <c r="BS79" s="66"/>
      <c r="BT79" s="66">
        <v>31</v>
      </c>
      <c r="BU79" s="66"/>
      <c r="BV79" s="66"/>
      <c r="BW79" s="68"/>
      <c r="BX79" s="68"/>
      <c r="BY79" s="76">
        <f t="shared" si="52"/>
        <v>31</v>
      </c>
      <c r="BZ79" s="66"/>
      <c r="CA79" s="66"/>
      <c r="CB79" s="66"/>
      <c r="CC79" s="66"/>
      <c r="CD79" s="35">
        <v>31</v>
      </c>
      <c r="CE79" s="66"/>
      <c r="CF79" s="69"/>
      <c r="CG79" s="76">
        <f t="shared" si="58"/>
        <v>31</v>
      </c>
      <c r="CH79" s="66"/>
      <c r="CI79" s="66"/>
      <c r="CJ79" s="66">
        <v>31</v>
      </c>
      <c r="CK79" s="66"/>
      <c r="CL79" s="66"/>
      <c r="CM79" s="68"/>
      <c r="CN79" s="68"/>
      <c r="CO79" s="66"/>
      <c r="CP79" s="67"/>
      <c r="CQ79" s="76">
        <f t="shared" si="53"/>
        <v>31</v>
      </c>
      <c r="CR79" s="66"/>
      <c r="CS79" s="66"/>
      <c r="CT79" s="66">
        <v>31</v>
      </c>
      <c r="CU79" s="66"/>
      <c r="CV79" s="68"/>
      <c r="CW79" s="66"/>
      <c r="CX79" s="76">
        <f t="shared" si="54"/>
        <v>31</v>
      </c>
      <c r="CY79" s="103">
        <v>0</v>
      </c>
      <c r="CZ79" s="102">
        <v>0</v>
      </c>
      <c r="DA79" s="103">
        <v>48</v>
      </c>
      <c r="DB79" s="102">
        <f t="shared" si="14"/>
        <v>48</v>
      </c>
      <c r="DC79" s="84">
        <f t="shared" si="48"/>
        <v>420</v>
      </c>
      <c r="DE79" s="60"/>
    </row>
    <row r="80" spans="1:109" ht="14.1" customHeight="1" x14ac:dyDescent="0.2">
      <c r="A80" s="70" t="s">
        <v>112</v>
      </c>
      <c r="B80" s="65"/>
      <c r="C80" s="66"/>
      <c r="D80" s="66"/>
      <c r="E80" s="35">
        <v>31</v>
      </c>
      <c r="F80" s="66"/>
      <c r="G80" s="66"/>
      <c r="H80" s="69"/>
      <c r="I80" s="76">
        <f t="shared" si="55"/>
        <v>31</v>
      </c>
      <c r="J80" s="66"/>
      <c r="K80" s="66"/>
      <c r="L80" s="66">
        <v>31</v>
      </c>
      <c r="M80" s="66"/>
      <c r="N80" s="66"/>
      <c r="O80" s="66"/>
      <c r="P80" s="66"/>
      <c r="Q80" s="66"/>
      <c r="R80" s="67"/>
      <c r="S80" s="76">
        <f t="shared" si="49"/>
        <v>31</v>
      </c>
      <c r="T80" s="66"/>
      <c r="U80" s="66">
        <v>31</v>
      </c>
      <c r="V80" s="66"/>
      <c r="W80" s="68"/>
      <c r="X80" s="68"/>
      <c r="Y80" s="66"/>
      <c r="Z80" s="66"/>
      <c r="AA80" s="76">
        <f t="shared" si="50"/>
        <v>31</v>
      </c>
      <c r="AB80" s="66"/>
      <c r="AC80" s="66"/>
      <c r="AD80" s="35">
        <v>31</v>
      </c>
      <c r="AE80" s="66"/>
      <c r="AF80" s="66"/>
      <c r="AG80" s="69"/>
      <c r="AH80" s="76">
        <f t="shared" si="56"/>
        <v>31</v>
      </c>
      <c r="AI80" s="66"/>
      <c r="AJ80" s="66"/>
      <c r="AK80" s="66">
        <v>31</v>
      </c>
      <c r="AL80" s="68"/>
      <c r="AM80" s="66"/>
      <c r="AN80" s="66"/>
      <c r="AO80" s="66"/>
      <c r="AP80" s="66"/>
      <c r="AQ80" s="69"/>
      <c r="AR80" s="76">
        <f t="shared" si="46"/>
        <v>31</v>
      </c>
      <c r="AS80" s="66"/>
      <c r="AT80" s="66"/>
      <c r="AU80" s="66">
        <v>31</v>
      </c>
      <c r="AV80" s="66"/>
      <c r="AW80" s="66"/>
      <c r="AX80" s="68"/>
      <c r="AY80" s="68"/>
      <c r="AZ80" s="76">
        <f t="shared" si="51"/>
        <v>31</v>
      </c>
      <c r="BA80" s="69"/>
      <c r="BB80" s="35"/>
      <c r="BC80" s="35">
        <v>31</v>
      </c>
      <c r="BD80" s="66"/>
      <c r="BE80" s="66"/>
      <c r="BF80" s="69"/>
      <c r="BG80" s="76">
        <f t="shared" si="57"/>
        <v>31</v>
      </c>
      <c r="BH80" s="66"/>
      <c r="BI80" s="66"/>
      <c r="BJ80" s="66">
        <v>31</v>
      </c>
      <c r="BK80" s="66"/>
      <c r="BL80" s="66"/>
      <c r="BM80" s="66"/>
      <c r="BN80" s="66"/>
      <c r="BO80" s="66"/>
      <c r="BP80" s="67"/>
      <c r="BQ80" s="76">
        <f t="shared" si="47"/>
        <v>31</v>
      </c>
      <c r="BR80" s="66"/>
      <c r="BS80" s="66"/>
      <c r="BT80" s="66">
        <v>31</v>
      </c>
      <c r="BU80" s="66"/>
      <c r="BV80" s="66"/>
      <c r="BW80" s="68"/>
      <c r="BX80" s="68"/>
      <c r="BY80" s="76">
        <f t="shared" si="52"/>
        <v>31</v>
      </c>
      <c r="BZ80" s="66"/>
      <c r="CA80" s="66"/>
      <c r="CB80" s="66"/>
      <c r="CC80" s="66"/>
      <c r="CD80" s="35">
        <v>31</v>
      </c>
      <c r="CE80" s="66"/>
      <c r="CF80" s="69"/>
      <c r="CG80" s="76">
        <f t="shared" si="58"/>
        <v>31</v>
      </c>
      <c r="CH80" s="66"/>
      <c r="CI80" s="66"/>
      <c r="CJ80" s="66">
        <v>31</v>
      </c>
      <c r="CK80" s="66"/>
      <c r="CL80" s="66"/>
      <c r="CM80" s="68"/>
      <c r="CN80" s="68"/>
      <c r="CO80" s="66"/>
      <c r="CP80" s="67"/>
      <c r="CQ80" s="76">
        <f t="shared" si="53"/>
        <v>31</v>
      </c>
      <c r="CR80" s="66"/>
      <c r="CS80" s="66"/>
      <c r="CT80" s="66">
        <v>31</v>
      </c>
      <c r="CU80" s="66"/>
      <c r="CV80" s="68"/>
      <c r="CW80" s="66"/>
      <c r="CX80" s="76">
        <f t="shared" si="54"/>
        <v>31</v>
      </c>
      <c r="CY80" s="103">
        <v>0</v>
      </c>
      <c r="CZ80" s="102">
        <v>0</v>
      </c>
      <c r="DA80" s="103">
        <v>48</v>
      </c>
      <c r="DB80" s="102">
        <f t="shared" si="14"/>
        <v>48</v>
      </c>
      <c r="DC80" s="84">
        <f t="shared" si="48"/>
        <v>420</v>
      </c>
      <c r="DE80" s="60"/>
    </row>
    <row r="81" spans="1:109" ht="14.1" customHeight="1" x14ac:dyDescent="0.2">
      <c r="A81" s="70" t="s">
        <v>113</v>
      </c>
      <c r="B81" s="65"/>
      <c r="C81" s="66"/>
      <c r="D81" s="66"/>
      <c r="E81" s="35">
        <v>31</v>
      </c>
      <c r="F81" s="66"/>
      <c r="G81" s="66"/>
      <c r="H81" s="69"/>
      <c r="I81" s="76">
        <f t="shared" si="55"/>
        <v>31</v>
      </c>
      <c r="J81" s="66"/>
      <c r="K81" s="66"/>
      <c r="L81" s="66">
        <v>31</v>
      </c>
      <c r="M81" s="66"/>
      <c r="N81" s="66"/>
      <c r="O81" s="66"/>
      <c r="P81" s="66"/>
      <c r="Q81" s="66"/>
      <c r="R81" s="67"/>
      <c r="S81" s="76">
        <f t="shared" si="49"/>
        <v>31</v>
      </c>
      <c r="T81" s="66"/>
      <c r="U81" s="66">
        <v>31</v>
      </c>
      <c r="V81" s="66"/>
      <c r="W81" s="68"/>
      <c r="X81" s="68"/>
      <c r="Y81" s="66"/>
      <c r="Z81" s="66"/>
      <c r="AA81" s="76">
        <f t="shared" si="50"/>
        <v>31</v>
      </c>
      <c r="AB81" s="66"/>
      <c r="AC81" s="66"/>
      <c r="AD81" s="35">
        <v>31</v>
      </c>
      <c r="AE81" s="66"/>
      <c r="AF81" s="66"/>
      <c r="AG81" s="69"/>
      <c r="AH81" s="76">
        <f t="shared" si="56"/>
        <v>31</v>
      </c>
      <c r="AI81" s="66"/>
      <c r="AJ81" s="66"/>
      <c r="AK81" s="66">
        <v>31</v>
      </c>
      <c r="AL81" s="68"/>
      <c r="AM81" s="66"/>
      <c r="AN81" s="66"/>
      <c r="AO81" s="66"/>
      <c r="AP81" s="66"/>
      <c r="AQ81" s="69"/>
      <c r="AR81" s="76">
        <f t="shared" si="46"/>
        <v>31</v>
      </c>
      <c r="AS81" s="66"/>
      <c r="AT81" s="66"/>
      <c r="AU81" s="66">
        <v>31</v>
      </c>
      <c r="AV81" s="66"/>
      <c r="AW81" s="66"/>
      <c r="AX81" s="68"/>
      <c r="AY81" s="68"/>
      <c r="AZ81" s="76">
        <f t="shared" si="51"/>
        <v>31</v>
      </c>
      <c r="BA81" s="69"/>
      <c r="BB81" s="35"/>
      <c r="BC81" s="35">
        <v>31</v>
      </c>
      <c r="BD81" s="66"/>
      <c r="BE81" s="66"/>
      <c r="BF81" s="69"/>
      <c r="BG81" s="76">
        <f t="shared" si="57"/>
        <v>31</v>
      </c>
      <c r="BH81" s="66"/>
      <c r="BI81" s="66"/>
      <c r="BJ81" s="66">
        <v>31</v>
      </c>
      <c r="BK81" s="66"/>
      <c r="BL81" s="66"/>
      <c r="BM81" s="66"/>
      <c r="BN81" s="66"/>
      <c r="BO81" s="66"/>
      <c r="BP81" s="67"/>
      <c r="BQ81" s="76">
        <f t="shared" si="47"/>
        <v>31</v>
      </c>
      <c r="BR81" s="66"/>
      <c r="BS81" s="66"/>
      <c r="BT81" s="66">
        <v>31</v>
      </c>
      <c r="BU81" s="66"/>
      <c r="BV81" s="66"/>
      <c r="BW81" s="68"/>
      <c r="BX81" s="68"/>
      <c r="BY81" s="76">
        <f t="shared" si="52"/>
        <v>31</v>
      </c>
      <c r="BZ81" s="66"/>
      <c r="CA81" s="66"/>
      <c r="CB81" s="66"/>
      <c r="CC81" s="66"/>
      <c r="CD81" s="35">
        <v>31</v>
      </c>
      <c r="CE81" s="66"/>
      <c r="CF81" s="69"/>
      <c r="CG81" s="76">
        <f t="shared" si="58"/>
        <v>31</v>
      </c>
      <c r="CH81" s="66"/>
      <c r="CI81" s="66"/>
      <c r="CJ81" s="66">
        <v>31</v>
      </c>
      <c r="CK81" s="66"/>
      <c r="CL81" s="66"/>
      <c r="CM81" s="68"/>
      <c r="CN81" s="68"/>
      <c r="CO81" s="66"/>
      <c r="CP81" s="67"/>
      <c r="CQ81" s="76">
        <f t="shared" si="53"/>
        <v>31</v>
      </c>
      <c r="CR81" s="66"/>
      <c r="CS81" s="66"/>
      <c r="CT81" s="66">
        <v>31</v>
      </c>
      <c r="CU81" s="66"/>
      <c r="CV81" s="68"/>
      <c r="CW81" s="66"/>
      <c r="CX81" s="76">
        <f t="shared" si="54"/>
        <v>31</v>
      </c>
      <c r="CY81" s="103">
        <v>0</v>
      </c>
      <c r="CZ81" s="102">
        <v>0</v>
      </c>
      <c r="DA81" s="103">
        <v>48</v>
      </c>
      <c r="DB81" s="102">
        <f t="shared" si="14"/>
        <v>48</v>
      </c>
      <c r="DC81" s="84">
        <f t="shared" si="48"/>
        <v>420</v>
      </c>
      <c r="DE81" s="60"/>
    </row>
    <row r="82" spans="1:109" ht="14.1" customHeight="1" x14ac:dyDescent="0.2">
      <c r="A82" s="70" t="s">
        <v>114</v>
      </c>
      <c r="B82" s="65"/>
      <c r="C82" s="66"/>
      <c r="D82" s="66"/>
      <c r="E82" s="35">
        <v>31</v>
      </c>
      <c r="F82" s="66"/>
      <c r="G82" s="66"/>
      <c r="H82" s="69"/>
      <c r="I82" s="76">
        <f t="shared" si="55"/>
        <v>31</v>
      </c>
      <c r="J82" s="66"/>
      <c r="K82" s="66"/>
      <c r="L82" s="66">
        <v>31</v>
      </c>
      <c r="M82" s="66"/>
      <c r="N82" s="66"/>
      <c r="O82" s="66"/>
      <c r="P82" s="66"/>
      <c r="Q82" s="66"/>
      <c r="R82" s="67"/>
      <c r="S82" s="76">
        <f t="shared" si="49"/>
        <v>31</v>
      </c>
      <c r="T82" s="66"/>
      <c r="U82" s="66">
        <v>31</v>
      </c>
      <c r="V82" s="66"/>
      <c r="W82" s="68"/>
      <c r="X82" s="68"/>
      <c r="Y82" s="66"/>
      <c r="Z82" s="66"/>
      <c r="AA82" s="76">
        <f t="shared" si="50"/>
        <v>31</v>
      </c>
      <c r="AB82" s="66"/>
      <c r="AC82" s="66"/>
      <c r="AD82" s="35">
        <v>31</v>
      </c>
      <c r="AE82" s="66"/>
      <c r="AF82" s="66"/>
      <c r="AG82" s="69"/>
      <c r="AH82" s="76">
        <f t="shared" si="56"/>
        <v>31</v>
      </c>
      <c r="AI82" s="66"/>
      <c r="AJ82" s="66"/>
      <c r="AK82" s="66">
        <v>31</v>
      </c>
      <c r="AL82" s="68"/>
      <c r="AM82" s="66"/>
      <c r="AN82" s="66"/>
      <c r="AO82" s="66"/>
      <c r="AP82" s="66"/>
      <c r="AQ82" s="69"/>
      <c r="AR82" s="76">
        <f t="shared" si="46"/>
        <v>31</v>
      </c>
      <c r="AS82" s="66"/>
      <c r="AT82" s="66"/>
      <c r="AU82" s="66">
        <v>31</v>
      </c>
      <c r="AV82" s="66"/>
      <c r="AW82" s="66"/>
      <c r="AX82" s="68"/>
      <c r="AY82" s="68"/>
      <c r="AZ82" s="76">
        <f t="shared" si="51"/>
        <v>31</v>
      </c>
      <c r="BA82" s="69"/>
      <c r="BB82" s="35"/>
      <c r="BC82" s="35">
        <v>31</v>
      </c>
      <c r="BD82" s="66"/>
      <c r="BE82" s="66"/>
      <c r="BF82" s="69"/>
      <c r="BG82" s="76">
        <f t="shared" si="57"/>
        <v>31</v>
      </c>
      <c r="BH82" s="66"/>
      <c r="BI82" s="66"/>
      <c r="BJ82" s="66">
        <v>31</v>
      </c>
      <c r="BK82" s="66"/>
      <c r="BL82" s="66"/>
      <c r="BM82" s="66"/>
      <c r="BN82" s="66"/>
      <c r="BO82" s="66"/>
      <c r="BP82" s="67"/>
      <c r="BQ82" s="76">
        <f t="shared" si="47"/>
        <v>31</v>
      </c>
      <c r="BR82" s="66"/>
      <c r="BS82" s="66"/>
      <c r="BT82" s="66">
        <v>31</v>
      </c>
      <c r="BU82" s="66"/>
      <c r="BV82" s="66"/>
      <c r="BW82" s="68"/>
      <c r="BX82" s="68"/>
      <c r="BY82" s="76">
        <f t="shared" si="52"/>
        <v>31</v>
      </c>
      <c r="BZ82" s="66"/>
      <c r="CA82" s="66"/>
      <c r="CB82" s="66"/>
      <c r="CC82" s="66"/>
      <c r="CD82" s="35">
        <v>31</v>
      </c>
      <c r="CE82" s="66"/>
      <c r="CF82" s="69"/>
      <c r="CG82" s="76">
        <f t="shared" si="58"/>
        <v>31</v>
      </c>
      <c r="CH82" s="66"/>
      <c r="CI82" s="66"/>
      <c r="CJ82" s="66">
        <v>31</v>
      </c>
      <c r="CK82" s="66"/>
      <c r="CL82" s="66"/>
      <c r="CM82" s="68"/>
      <c r="CN82" s="68"/>
      <c r="CO82" s="66"/>
      <c r="CP82" s="67"/>
      <c r="CQ82" s="76">
        <f t="shared" si="53"/>
        <v>31</v>
      </c>
      <c r="CR82" s="66"/>
      <c r="CS82" s="66"/>
      <c r="CT82" s="66">
        <v>31</v>
      </c>
      <c r="CU82" s="66"/>
      <c r="CV82" s="68"/>
      <c r="CW82" s="66"/>
      <c r="CX82" s="76">
        <f t="shared" si="54"/>
        <v>31</v>
      </c>
      <c r="CY82" s="103">
        <v>0</v>
      </c>
      <c r="CZ82" s="102">
        <v>0</v>
      </c>
      <c r="DA82" s="103">
        <v>48</v>
      </c>
      <c r="DB82" s="102">
        <f t="shared" si="14"/>
        <v>48</v>
      </c>
      <c r="DC82" s="84">
        <f t="shared" si="48"/>
        <v>420</v>
      </c>
      <c r="DE82" s="60"/>
    </row>
    <row r="83" spans="1:109" ht="14.1" customHeight="1" x14ac:dyDescent="0.2">
      <c r="A83" s="70" t="s">
        <v>115</v>
      </c>
      <c r="B83" s="65"/>
      <c r="C83" s="66"/>
      <c r="D83" s="66"/>
      <c r="E83" s="35">
        <v>31</v>
      </c>
      <c r="F83" s="66"/>
      <c r="G83" s="66"/>
      <c r="H83" s="69"/>
      <c r="I83" s="76">
        <f t="shared" si="55"/>
        <v>31</v>
      </c>
      <c r="J83" s="66"/>
      <c r="K83" s="66"/>
      <c r="L83" s="66">
        <v>31</v>
      </c>
      <c r="M83" s="66"/>
      <c r="N83" s="66"/>
      <c r="O83" s="66"/>
      <c r="P83" s="66"/>
      <c r="Q83" s="66"/>
      <c r="R83" s="67"/>
      <c r="S83" s="76">
        <f t="shared" si="49"/>
        <v>31</v>
      </c>
      <c r="T83" s="66"/>
      <c r="U83" s="66">
        <v>31</v>
      </c>
      <c r="V83" s="66"/>
      <c r="W83" s="68"/>
      <c r="X83" s="68"/>
      <c r="Y83" s="66"/>
      <c r="Z83" s="66"/>
      <c r="AA83" s="76">
        <f t="shared" si="50"/>
        <v>31</v>
      </c>
      <c r="AB83" s="66"/>
      <c r="AC83" s="66"/>
      <c r="AD83" s="35">
        <v>31</v>
      </c>
      <c r="AE83" s="66"/>
      <c r="AF83" s="66"/>
      <c r="AG83" s="69"/>
      <c r="AH83" s="76">
        <f t="shared" si="56"/>
        <v>31</v>
      </c>
      <c r="AI83" s="66"/>
      <c r="AJ83" s="66"/>
      <c r="AK83" s="66">
        <v>31</v>
      </c>
      <c r="AL83" s="68"/>
      <c r="AM83" s="66"/>
      <c r="AN83" s="66"/>
      <c r="AO83" s="66"/>
      <c r="AP83" s="66"/>
      <c r="AQ83" s="69"/>
      <c r="AR83" s="76">
        <f t="shared" si="46"/>
        <v>31</v>
      </c>
      <c r="AS83" s="66"/>
      <c r="AT83" s="66"/>
      <c r="AU83" s="66">
        <v>31</v>
      </c>
      <c r="AV83" s="66"/>
      <c r="AW83" s="66"/>
      <c r="AX83" s="68"/>
      <c r="AY83" s="68"/>
      <c r="AZ83" s="76">
        <f t="shared" si="51"/>
        <v>31</v>
      </c>
      <c r="BA83" s="69"/>
      <c r="BB83" s="35"/>
      <c r="BC83" s="35">
        <v>31</v>
      </c>
      <c r="BD83" s="66"/>
      <c r="BE83" s="66"/>
      <c r="BF83" s="69"/>
      <c r="BG83" s="76">
        <f t="shared" si="57"/>
        <v>31</v>
      </c>
      <c r="BH83" s="66"/>
      <c r="BI83" s="66"/>
      <c r="BJ83" s="66">
        <v>31</v>
      </c>
      <c r="BK83" s="66"/>
      <c r="BL83" s="66"/>
      <c r="BM83" s="66"/>
      <c r="BN83" s="66"/>
      <c r="BO83" s="66"/>
      <c r="BP83" s="67"/>
      <c r="BQ83" s="76">
        <f t="shared" si="47"/>
        <v>31</v>
      </c>
      <c r="BR83" s="66"/>
      <c r="BS83" s="66"/>
      <c r="BT83" s="66">
        <v>31</v>
      </c>
      <c r="BU83" s="66"/>
      <c r="BV83" s="66"/>
      <c r="BW83" s="68"/>
      <c r="BX83" s="68"/>
      <c r="BY83" s="76">
        <f t="shared" si="52"/>
        <v>31</v>
      </c>
      <c r="BZ83" s="66"/>
      <c r="CA83" s="66"/>
      <c r="CB83" s="66"/>
      <c r="CC83" s="66"/>
      <c r="CD83" s="35">
        <v>31</v>
      </c>
      <c r="CE83" s="66"/>
      <c r="CF83" s="69"/>
      <c r="CG83" s="76">
        <f t="shared" si="58"/>
        <v>31</v>
      </c>
      <c r="CH83" s="66"/>
      <c r="CI83" s="66"/>
      <c r="CJ83" s="66">
        <v>31</v>
      </c>
      <c r="CK83" s="66"/>
      <c r="CL83" s="66"/>
      <c r="CM83" s="68"/>
      <c r="CN83" s="68"/>
      <c r="CO83" s="66"/>
      <c r="CP83" s="67"/>
      <c r="CQ83" s="76">
        <f t="shared" si="53"/>
        <v>31</v>
      </c>
      <c r="CR83" s="66"/>
      <c r="CS83" s="66"/>
      <c r="CT83" s="66">
        <v>31</v>
      </c>
      <c r="CU83" s="66"/>
      <c r="CV83" s="68"/>
      <c r="CW83" s="66"/>
      <c r="CX83" s="76">
        <f t="shared" si="54"/>
        <v>31</v>
      </c>
      <c r="CY83" s="103">
        <v>0</v>
      </c>
      <c r="CZ83" s="102">
        <v>0</v>
      </c>
      <c r="DA83" s="103">
        <v>48</v>
      </c>
      <c r="DB83" s="102">
        <f t="shared" si="14"/>
        <v>48</v>
      </c>
      <c r="DC83" s="84">
        <f t="shared" si="48"/>
        <v>420</v>
      </c>
      <c r="DE83" s="60"/>
    </row>
    <row r="84" spans="1:109" ht="14.1" customHeight="1" x14ac:dyDescent="0.2">
      <c r="A84" s="70" t="s">
        <v>116</v>
      </c>
      <c r="B84" s="65"/>
      <c r="C84" s="66"/>
      <c r="D84" s="66"/>
      <c r="E84" s="35">
        <v>31</v>
      </c>
      <c r="F84" s="66"/>
      <c r="G84" s="66"/>
      <c r="H84" s="69"/>
      <c r="I84" s="76">
        <f t="shared" si="55"/>
        <v>31</v>
      </c>
      <c r="J84" s="66"/>
      <c r="K84" s="66"/>
      <c r="L84" s="66">
        <v>31</v>
      </c>
      <c r="M84" s="66"/>
      <c r="N84" s="66"/>
      <c r="O84" s="66"/>
      <c r="P84" s="66"/>
      <c r="Q84" s="66"/>
      <c r="R84" s="67"/>
      <c r="S84" s="76">
        <f t="shared" si="49"/>
        <v>31</v>
      </c>
      <c r="T84" s="66"/>
      <c r="U84" s="66">
        <v>31</v>
      </c>
      <c r="V84" s="66"/>
      <c r="W84" s="68"/>
      <c r="X84" s="68"/>
      <c r="Y84" s="66"/>
      <c r="Z84" s="66"/>
      <c r="AA84" s="76">
        <f t="shared" si="50"/>
        <v>31</v>
      </c>
      <c r="AB84" s="66"/>
      <c r="AC84" s="66"/>
      <c r="AD84" s="35">
        <v>31</v>
      </c>
      <c r="AE84" s="66"/>
      <c r="AF84" s="66"/>
      <c r="AG84" s="69"/>
      <c r="AH84" s="76">
        <f t="shared" si="56"/>
        <v>31</v>
      </c>
      <c r="AI84" s="66"/>
      <c r="AJ84" s="66"/>
      <c r="AK84" s="66">
        <v>31</v>
      </c>
      <c r="AL84" s="68"/>
      <c r="AM84" s="66"/>
      <c r="AN84" s="66"/>
      <c r="AO84" s="66"/>
      <c r="AP84" s="66"/>
      <c r="AQ84" s="69"/>
      <c r="AR84" s="76">
        <f t="shared" si="46"/>
        <v>31</v>
      </c>
      <c r="AS84" s="66"/>
      <c r="AT84" s="66"/>
      <c r="AU84" s="66">
        <v>31</v>
      </c>
      <c r="AV84" s="66"/>
      <c r="AW84" s="66"/>
      <c r="AX84" s="68"/>
      <c r="AY84" s="68"/>
      <c r="AZ84" s="76">
        <f t="shared" si="51"/>
        <v>31</v>
      </c>
      <c r="BA84" s="69"/>
      <c r="BB84" s="35"/>
      <c r="BC84" s="35">
        <v>31</v>
      </c>
      <c r="BD84" s="66"/>
      <c r="BE84" s="66"/>
      <c r="BF84" s="69"/>
      <c r="BG84" s="76">
        <f t="shared" si="57"/>
        <v>31</v>
      </c>
      <c r="BH84" s="66"/>
      <c r="BI84" s="66"/>
      <c r="BJ84" s="66">
        <v>31</v>
      </c>
      <c r="BK84" s="66"/>
      <c r="BL84" s="66"/>
      <c r="BM84" s="66"/>
      <c r="BN84" s="66"/>
      <c r="BO84" s="66"/>
      <c r="BP84" s="67"/>
      <c r="BQ84" s="76">
        <f t="shared" si="47"/>
        <v>31</v>
      </c>
      <c r="BR84" s="66"/>
      <c r="BS84" s="66"/>
      <c r="BT84" s="66">
        <v>31</v>
      </c>
      <c r="BU84" s="66"/>
      <c r="BV84" s="66"/>
      <c r="BW84" s="68"/>
      <c r="BX84" s="68"/>
      <c r="BY84" s="76">
        <f t="shared" si="52"/>
        <v>31</v>
      </c>
      <c r="BZ84" s="66"/>
      <c r="CA84" s="66"/>
      <c r="CB84" s="66"/>
      <c r="CC84" s="66"/>
      <c r="CD84" s="35">
        <v>31</v>
      </c>
      <c r="CE84" s="66"/>
      <c r="CF84" s="69"/>
      <c r="CG84" s="76">
        <f t="shared" si="58"/>
        <v>31</v>
      </c>
      <c r="CH84" s="66"/>
      <c r="CI84" s="66"/>
      <c r="CJ84" s="66">
        <v>31</v>
      </c>
      <c r="CK84" s="66"/>
      <c r="CL84" s="66"/>
      <c r="CM84" s="68"/>
      <c r="CN84" s="68"/>
      <c r="CO84" s="66"/>
      <c r="CP84" s="67"/>
      <c r="CQ84" s="76">
        <f t="shared" si="53"/>
        <v>31</v>
      </c>
      <c r="CR84" s="66"/>
      <c r="CS84" s="66"/>
      <c r="CT84" s="66">
        <v>31</v>
      </c>
      <c r="CU84" s="66"/>
      <c r="CV84" s="68"/>
      <c r="CW84" s="66"/>
      <c r="CX84" s="76">
        <f t="shared" si="54"/>
        <v>31</v>
      </c>
      <c r="CY84" s="103">
        <v>0</v>
      </c>
      <c r="CZ84" s="102">
        <v>0</v>
      </c>
      <c r="DA84" s="103">
        <v>48</v>
      </c>
      <c r="DB84" s="102">
        <f t="shared" si="14"/>
        <v>48</v>
      </c>
      <c r="DC84" s="84">
        <f t="shared" si="48"/>
        <v>420</v>
      </c>
      <c r="DE84" s="60"/>
    </row>
    <row r="85" spans="1:109" ht="14.1" customHeight="1" x14ac:dyDescent="0.2">
      <c r="A85" s="70" t="s">
        <v>117</v>
      </c>
      <c r="B85" s="65"/>
      <c r="C85" s="66"/>
      <c r="D85" s="66"/>
      <c r="E85" s="35">
        <v>33</v>
      </c>
      <c r="F85" s="66"/>
      <c r="G85" s="66"/>
      <c r="H85" s="69"/>
      <c r="I85" s="76">
        <f t="shared" si="55"/>
        <v>33</v>
      </c>
      <c r="J85" s="66"/>
      <c r="K85" s="66"/>
      <c r="L85" s="66">
        <v>33</v>
      </c>
      <c r="M85" s="66"/>
      <c r="N85" s="66"/>
      <c r="O85" s="66"/>
      <c r="P85" s="66"/>
      <c r="Q85" s="66"/>
      <c r="R85" s="67"/>
      <c r="S85" s="76">
        <f t="shared" si="49"/>
        <v>33</v>
      </c>
      <c r="T85" s="66"/>
      <c r="U85" s="66">
        <v>33</v>
      </c>
      <c r="V85" s="66"/>
      <c r="W85" s="68"/>
      <c r="X85" s="68"/>
      <c r="Y85" s="66"/>
      <c r="Z85" s="66"/>
      <c r="AA85" s="76">
        <f t="shared" si="50"/>
        <v>33</v>
      </c>
      <c r="AB85" s="66"/>
      <c r="AC85" s="66"/>
      <c r="AD85" s="35">
        <v>33</v>
      </c>
      <c r="AE85" s="66"/>
      <c r="AF85" s="66"/>
      <c r="AG85" s="69"/>
      <c r="AH85" s="76">
        <f t="shared" si="56"/>
        <v>33</v>
      </c>
      <c r="AI85" s="66"/>
      <c r="AJ85" s="66"/>
      <c r="AK85" s="66">
        <v>33</v>
      </c>
      <c r="AL85" s="68"/>
      <c r="AM85" s="66"/>
      <c r="AN85" s="66"/>
      <c r="AO85" s="66"/>
      <c r="AP85" s="66"/>
      <c r="AQ85" s="69"/>
      <c r="AR85" s="76">
        <f t="shared" si="46"/>
        <v>33</v>
      </c>
      <c r="AS85" s="66"/>
      <c r="AT85" s="66"/>
      <c r="AU85" s="66">
        <v>33</v>
      </c>
      <c r="AV85" s="66"/>
      <c r="AW85" s="66"/>
      <c r="AX85" s="68"/>
      <c r="AY85" s="68"/>
      <c r="AZ85" s="76">
        <f t="shared" si="51"/>
        <v>33</v>
      </c>
      <c r="BA85" s="69"/>
      <c r="BB85" s="35"/>
      <c r="BC85" s="35">
        <v>33</v>
      </c>
      <c r="BD85" s="66"/>
      <c r="BE85" s="66"/>
      <c r="BF85" s="69"/>
      <c r="BG85" s="76">
        <f t="shared" si="57"/>
        <v>33</v>
      </c>
      <c r="BH85" s="66"/>
      <c r="BI85" s="66"/>
      <c r="BJ85" s="66">
        <v>33</v>
      </c>
      <c r="BK85" s="66"/>
      <c r="BL85" s="66"/>
      <c r="BM85" s="66"/>
      <c r="BN85" s="66"/>
      <c r="BO85" s="66"/>
      <c r="BP85" s="67"/>
      <c r="BQ85" s="76">
        <f t="shared" si="47"/>
        <v>33</v>
      </c>
      <c r="BR85" s="66"/>
      <c r="BS85" s="66"/>
      <c r="BT85" s="66">
        <v>33</v>
      </c>
      <c r="BU85" s="66"/>
      <c r="BV85" s="66"/>
      <c r="BW85" s="68"/>
      <c r="BX85" s="68"/>
      <c r="BY85" s="76">
        <f t="shared" si="52"/>
        <v>33</v>
      </c>
      <c r="BZ85" s="66"/>
      <c r="CA85" s="66"/>
      <c r="CB85" s="66"/>
      <c r="CC85" s="66"/>
      <c r="CD85" s="35">
        <v>33</v>
      </c>
      <c r="CE85" s="66"/>
      <c r="CF85" s="69"/>
      <c r="CG85" s="76">
        <f t="shared" si="58"/>
        <v>33</v>
      </c>
      <c r="CH85" s="66"/>
      <c r="CI85" s="66"/>
      <c r="CJ85" s="66">
        <v>33</v>
      </c>
      <c r="CK85" s="66"/>
      <c r="CL85" s="66"/>
      <c r="CM85" s="68"/>
      <c r="CN85" s="68"/>
      <c r="CO85" s="66"/>
      <c r="CP85" s="67"/>
      <c r="CQ85" s="76">
        <f t="shared" si="53"/>
        <v>33</v>
      </c>
      <c r="CR85" s="66"/>
      <c r="CS85" s="66"/>
      <c r="CT85" s="66">
        <v>33</v>
      </c>
      <c r="CU85" s="66"/>
      <c r="CV85" s="68"/>
      <c r="CW85" s="66"/>
      <c r="CX85" s="76">
        <f t="shared" si="54"/>
        <v>33</v>
      </c>
      <c r="CY85" s="103">
        <v>0</v>
      </c>
      <c r="CZ85" s="102">
        <v>0</v>
      </c>
      <c r="DA85" s="103">
        <v>48</v>
      </c>
      <c r="DB85" s="102">
        <f t="shared" si="14"/>
        <v>48</v>
      </c>
      <c r="DC85" s="84">
        <f t="shared" si="48"/>
        <v>444</v>
      </c>
      <c r="DE85" s="60"/>
    </row>
    <row r="86" spans="1:109" ht="14.1" customHeight="1" x14ac:dyDescent="0.2">
      <c r="A86" s="70" t="s">
        <v>118</v>
      </c>
      <c r="B86" s="65"/>
      <c r="C86" s="66"/>
      <c r="D86" s="66"/>
      <c r="E86" s="35">
        <v>31</v>
      </c>
      <c r="F86" s="66"/>
      <c r="G86" s="66"/>
      <c r="H86" s="69"/>
      <c r="I86" s="76">
        <f t="shared" si="55"/>
        <v>31</v>
      </c>
      <c r="J86" s="66"/>
      <c r="K86" s="66"/>
      <c r="L86" s="66">
        <v>31</v>
      </c>
      <c r="M86" s="66"/>
      <c r="N86" s="66"/>
      <c r="O86" s="66"/>
      <c r="P86" s="66"/>
      <c r="Q86" s="66"/>
      <c r="R86" s="67"/>
      <c r="S86" s="76">
        <f t="shared" si="49"/>
        <v>31</v>
      </c>
      <c r="T86" s="66"/>
      <c r="U86" s="66">
        <v>31</v>
      </c>
      <c r="V86" s="66"/>
      <c r="W86" s="68"/>
      <c r="X86" s="68"/>
      <c r="Y86" s="66"/>
      <c r="Z86" s="66"/>
      <c r="AA86" s="76">
        <f t="shared" si="50"/>
        <v>31</v>
      </c>
      <c r="AB86" s="66"/>
      <c r="AC86" s="66"/>
      <c r="AD86" s="35">
        <v>31</v>
      </c>
      <c r="AE86" s="66"/>
      <c r="AF86" s="66"/>
      <c r="AG86" s="69"/>
      <c r="AH86" s="76">
        <f t="shared" si="56"/>
        <v>31</v>
      </c>
      <c r="AI86" s="66"/>
      <c r="AJ86" s="66"/>
      <c r="AK86" s="66">
        <v>31</v>
      </c>
      <c r="AL86" s="68"/>
      <c r="AM86" s="66"/>
      <c r="AN86" s="66"/>
      <c r="AO86" s="66"/>
      <c r="AP86" s="66"/>
      <c r="AQ86" s="69"/>
      <c r="AR86" s="76">
        <f t="shared" si="46"/>
        <v>31</v>
      </c>
      <c r="AS86" s="66"/>
      <c r="AT86" s="66"/>
      <c r="AU86" s="66">
        <v>31</v>
      </c>
      <c r="AV86" s="66"/>
      <c r="AW86" s="66"/>
      <c r="AX86" s="68"/>
      <c r="AY86" s="68"/>
      <c r="AZ86" s="76">
        <f t="shared" si="51"/>
        <v>31</v>
      </c>
      <c r="BA86" s="69"/>
      <c r="BB86" s="35"/>
      <c r="BC86" s="35">
        <v>31</v>
      </c>
      <c r="BD86" s="66"/>
      <c r="BE86" s="66"/>
      <c r="BF86" s="69"/>
      <c r="BG86" s="76">
        <f t="shared" si="57"/>
        <v>31</v>
      </c>
      <c r="BH86" s="66"/>
      <c r="BI86" s="66"/>
      <c r="BJ86" s="66">
        <v>31</v>
      </c>
      <c r="BK86" s="66"/>
      <c r="BL86" s="66"/>
      <c r="BM86" s="66"/>
      <c r="BN86" s="66"/>
      <c r="BO86" s="66"/>
      <c r="BP86" s="67"/>
      <c r="BQ86" s="76">
        <f t="shared" si="47"/>
        <v>31</v>
      </c>
      <c r="BR86" s="66"/>
      <c r="BS86" s="66"/>
      <c r="BT86" s="66">
        <v>31</v>
      </c>
      <c r="BU86" s="66"/>
      <c r="BV86" s="66"/>
      <c r="BW86" s="68"/>
      <c r="BX86" s="68"/>
      <c r="BY86" s="76">
        <f t="shared" si="52"/>
        <v>31</v>
      </c>
      <c r="BZ86" s="66"/>
      <c r="CA86" s="66"/>
      <c r="CB86" s="66"/>
      <c r="CC86" s="66"/>
      <c r="CD86" s="35">
        <v>31</v>
      </c>
      <c r="CE86" s="66"/>
      <c r="CF86" s="69"/>
      <c r="CG86" s="76">
        <f t="shared" si="58"/>
        <v>31</v>
      </c>
      <c r="CH86" s="66"/>
      <c r="CI86" s="66"/>
      <c r="CJ86" s="66">
        <v>31</v>
      </c>
      <c r="CK86" s="66"/>
      <c r="CL86" s="66"/>
      <c r="CM86" s="68"/>
      <c r="CN86" s="68"/>
      <c r="CO86" s="66"/>
      <c r="CP86" s="67"/>
      <c r="CQ86" s="76">
        <f t="shared" si="53"/>
        <v>31</v>
      </c>
      <c r="CR86" s="66"/>
      <c r="CS86" s="66"/>
      <c r="CT86" s="66">
        <v>31</v>
      </c>
      <c r="CU86" s="66"/>
      <c r="CV86" s="68"/>
      <c r="CW86" s="66"/>
      <c r="CX86" s="76">
        <f t="shared" si="54"/>
        <v>31</v>
      </c>
      <c r="CY86" s="103">
        <v>0</v>
      </c>
      <c r="CZ86" s="102">
        <v>0</v>
      </c>
      <c r="DA86" s="103">
        <v>48</v>
      </c>
      <c r="DB86" s="102">
        <f t="shared" ref="DB86:DB92" si="59">SUM(CY86:DA86)</f>
        <v>48</v>
      </c>
      <c r="DC86" s="84">
        <f t="shared" si="48"/>
        <v>420</v>
      </c>
      <c r="DE86" s="60"/>
    </row>
    <row r="87" spans="1:109" ht="14.1" customHeight="1" x14ac:dyDescent="0.2">
      <c r="A87" s="70" t="s">
        <v>119</v>
      </c>
      <c r="B87" s="65"/>
      <c r="C87" s="66"/>
      <c r="D87" s="66"/>
      <c r="E87" s="35">
        <v>31</v>
      </c>
      <c r="F87" s="66"/>
      <c r="G87" s="66"/>
      <c r="H87" s="69"/>
      <c r="I87" s="76">
        <f t="shared" si="55"/>
        <v>31</v>
      </c>
      <c r="J87" s="66"/>
      <c r="K87" s="66"/>
      <c r="L87" s="66">
        <v>31</v>
      </c>
      <c r="M87" s="66"/>
      <c r="N87" s="66"/>
      <c r="O87" s="66"/>
      <c r="P87" s="66"/>
      <c r="Q87" s="66"/>
      <c r="R87" s="67"/>
      <c r="S87" s="76">
        <f t="shared" si="49"/>
        <v>31</v>
      </c>
      <c r="T87" s="66"/>
      <c r="U87" s="66">
        <v>31</v>
      </c>
      <c r="V87" s="66"/>
      <c r="W87" s="68"/>
      <c r="X87" s="68"/>
      <c r="Y87" s="66"/>
      <c r="Z87" s="66"/>
      <c r="AA87" s="76">
        <f t="shared" si="50"/>
        <v>31</v>
      </c>
      <c r="AB87" s="66"/>
      <c r="AC87" s="66"/>
      <c r="AD87" s="35">
        <v>31</v>
      </c>
      <c r="AE87" s="66"/>
      <c r="AF87" s="66"/>
      <c r="AG87" s="69"/>
      <c r="AH87" s="76">
        <f t="shared" si="56"/>
        <v>31</v>
      </c>
      <c r="AI87" s="66"/>
      <c r="AJ87" s="66"/>
      <c r="AK87" s="66">
        <v>31</v>
      </c>
      <c r="AL87" s="68"/>
      <c r="AM87" s="66"/>
      <c r="AN87" s="66"/>
      <c r="AO87" s="66"/>
      <c r="AP87" s="66"/>
      <c r="AQ87" s="69"/>
      <c r="AR87" s="76">
        <f t="shared" si="46"/>
        <v>31</v>
      </c>
      <c r="AS87" s="66"/>
      <c r="AT87" s="66"/>
      <c r="AU87" s="66">
        <v>31</v>
      </c>
      <c r="AV87" s="66"/>
      <c r="AW87" s="66"/>
      <c r="AX87" s="68"/>
      <c r="AY87" s="68"/>
      <c r="AZ87" s="76">
        <f t="shared" si="51"/>
        <v>31</v>
      </c>
      <c r="BA87" s="69"/>
      <c r="BB87" s="35"/>
      <c r="BC87" s="35">
        <v>31</v>
      </c>
      <c r="BD87" s="66"/>
      <c r="BE87" s="66"/>
      <c r="BF87" s="69"/>
      <c r="BG87" s="76">
        <f t="shared" si="57"/>
        <v>31</v>
      </c>
      <c r="BH87" s="66"/>
      <c r="BI87" s="66"/>
      <c r="BJ87" s="66">
        <v>31</v>
      </c>
      <c r="BK87" s="66"/>
      <c r="BL87" s="66"/>
      <c r="BM87" s="66"/>
      <c r="BN87" s="66"/>
      <c r="BO87" s="66"/>
      <c r="BP87" s="67"/>
      <c r="BQ87" s="76">
        <f t="shared" si="47"/>
        <v>31</v>
      </c>
      <c r="BR87" s="66"/>
      <c r="BS87" s="66"/>
      <c r="BT87" s="66">
        <v>31</v>
      </c>
      <c r="BU87" s="66"/>
      <c r="BV87" s="66"/>
      <c r="BW87" s="68"/>
      <c r="BX87" s="68"/>
      <c r="BY87" s="76">
        <f t="shared" si="52"/>
        <v>31</v>
      </c>
      <c r="BZ87" s="66"/>
      <c r="CA87" s="66"/>
      <c r="CB87" s="66"/>
      <c r="CC87" s="66"/>
      <c r="CD87" s="35">
        <v>31</v>
      </c>
      <c r="CE87" s="66"/>
      <c r="CF87" s="69"/>
      <c r="CG87" s="76">
        <f t="shared" si="58"/>
        <v>31</v>
      </c>
      <c r="CH87" s="66"/>
      <c r="CI87" s="66"/>
      <c r="CJ87" s="66">
        <v>31</v>
      </c>
      <c r="CK87" s="66"/>
      <c r="CL87" s="66"/>
      <c r="CM87" s="68"/>
      <c r="CN87" s="68"/>
      <c r="CO87" s="66"/>
      <c r="CP87" s="67"/>
      <c r="CQ87" s="76">
        <f t="shared" si="53"/>
        <v>31</v>
      </c>
      <c r="CR87" s="66"/>
      <c r="CS87" s="66"/>
      <c r="CT87" s="66">
        <v>31</v>
      </c>
      <c r="CU87" s="66"/>
      <c r="CV87" s="68"/>
      <c r="CW87" s="66"/>
      <c r="CX87" s="76">
        <f t="shared" si="54"/>
        <v>31</v>
      </c>
      <c r="CY87" s="103">
        <v>0</v>
      </c>
      <c r="CZ87" s="102">
        <v>0</v>
      </c>
      <c r="DA87" s="103">
        <v>48</v>
      </c>
      <c r="DB87" s="102">
        <f t="shared" si="59"/>
        <v>48</v>
      </c>
      <c r="DC87" s="84">
        <f t="shared" si="48"/>
        <v>420</v>
      </c>
      <c r="DE87" s="60"/>
    </row>
    <row r="88" spans="1:109" ht="14.1" customHeight="1" x14ac:dyDescent="0.2">
      <c r="A88" s="70" t="s">
        <v>120</v>
      </c>
      <c r="B88" s="65"/>
      <c r="C88" s="66"/>
      <c r="D88" s="66"/>
      <c r="E88" s="35">
        <v>31</v>
      </c>
      <c r="F88" s="66"/>
      <c r="G88" s="66"/>
      <c r="H88" s="69"/>
      <c r="I88" s="76">
        <f t="shared" si="55"/>
        <v>31</v>
      </c>
      <c r="J88" s="66"/>
      <c r="K88" s="66"/>
      <c r="L88" s="66">
        <v>31</v>
      </c>
      <c r="M88" s="66"/>
      <c r="N88" s="66"/>
      <c r="O88" s="66"/>
      <c r="P88" s="66"/>
      <c r="Q88" s="66"/>
      <c r="R88" s="67"/>
      <c r="S88" s="76">
        <f t="shared" si="49"/>
        <v>31</v>
      </c>
      <c r="T88" s="66"/>
      <c r="U88" s="66">
        <v>31</v>
      </c>
      <c r="V88" s="66"/>
      <c r="W88" s="68"/>
      <c r="X88" s="68"/>
      <c r="Y88" s="66"/>
      <c r="Z88" s="66"/>
      <c r="AA88" s="76">
        <f t="shared" si="50"/>
        <v>31</v>
      </c>
      <c r="AB88" s="66"/>
      <c r="AC88" s="66"/>
      <c r="AD88" s="35">
        <v>31</v>
      </c>
      <c r="AE88" s="66"/>
      <c r="AF88" s="66"/>
      <c r="AG88" s="69"/>
      <c r="AH88" s="76">
        <f t="shared" si="56"/>
        <v>31</v>
      </c>
      <c r="AI88" s="66"/>
      <c r="AJ88" s="66"/>
      <c r="AK88" s="66">
        <v>31</v>
      </c>
      <c r="AL88" s="68"/>
      <c r="AM88" s="66"/>
      <c r="AN88" s="66"/>
      <c r="AO88" s="66"/>
      <c r="AP88" s="66"/>
      <c r="AQ88" s="69"/>
      <c r="AR88" s="76">
        <f t="shared" si="46"/>
        <v>31</v>
      </c>
      <c r="AS88" s="66"/>
      <c r="AT88" s="66"/>
      <c r="AU88" s="66">
        <v>31</v>
      </c>
      <c r="AV88" s="66"/>
      <c r="AW88" s="66"/>
      <c r="AX88" s="68"/>
      <c r="AY88" s="68"/>
      <c r="AZ88" s="76">
        <f t="shared" si="51"/>
        <v>31</v>
      </c>
      <c r="BA88" s="69"/>
      <c r="BB88" s="35"/>
      <c r="BC88" s="35">
        <v>31</v>
      </c>
      <c r="BD88" s="66"/>
      <c r="BE88" s="66"/>
      <c r="BF88" s="69"/>
      <c r="BG88" s="76">
        <f t="shared" si="57"/>
        <v>31</v>
      </c>
      <c r="BH88" s="66"/>
      <c r="BI88" s="66"/>
      <c r="BJ88" s="66">
        <v>31</v>
      </c>
      <c r="BK88" s="66"/>
      <c r="BL88" s="66"/>
      <c r="BM88" s="66"/>
      <c r="BN88" s="66"/>
      <c r="BO88" s="66"/>
      <c r="BP88" s="67"/>
      <c r="BQ88" s="76">
        <f t="shared" si="47"/>
        <v>31</v>
      </c>
      <c r="BR88" s="66"/>
      <c r="BS88" s="66"/>
      <c r="BT88" s="66">
        <v>31</v>
      </c>
      <c r="BU88" s="66"/>
      <c r="BV88" s="66"/>
      <c r="BW88" s="68"/>
      <c r="BX88" s="68"/>
      <c r="BY88" s="76">
        <f t="shared" si="52"/>
        <v>31</v>
      </c>
      <c r="BZ88" s="66"/>
      <c r="CA88" s="66"/>
      <c r="CB88" s="66"/>
      <c r="CC88" s="66"/>
      <c r="CD88" s="35">
        <v>31</v>
      </c>
      <c r="CE88" s="66"/>
      <c r="CF88" s="69"/>
      <c r="CG88" s="76">
        <f t="shared" si="58"/>
        <v>31</v>
      </c>
      <c r="CH88" s="66"/>
      <c r="CI88" s="66"/>
      <c r="CJ88" s="66">
        <v>31</v>
      </c>
      <c r="CK88" s="66"/>
      <c r="CL88" s="66"/>
      <c r="CM88" s="68"/>
      <c r="CN88" s="68"/>
      <c r="CO88" s="66"/>
      <c r="CP88" s="67"/>
      <c r="CQ88" s="76">
        <f t="shared" si="53"/>
        <v>31</v>
      </c>
      <c r="CR88" s="66"/>
      <c r="CS88" s="66"/>
      <c r="CT88" s="66">
        <v>31</v>
      </c>
      <c r="CU88" s="66"/>
      <c r="CV88" s="68"/>
      <c r="CW88" s="66"/>
      <c r="CX88" s="76">
        <f t="shared" si="54"/>
        <v>31</v>
      </c>
      <c r="CY88" s="103">
        <v>0</v>
      </c>
      <c r="CZ88" s="102">
        <v>0</v>
      </c>
      <c r="DA88" s="103">
        <v>48</v>
      </c>
      <c r="DB88" s="102">
        <f t="shared" si="59"/>
        <v>48</v>
      </c>
      <c r="DC88" s="84">
        <f t="shared" si="48"/>
        <v>420</v>
      </c>
      <c r="DE88" s="60"/>
    </row>
    <row r="89" spans="1:109" ht="14.1" customHeight="1" x14ac:dyDescent="0.2">
      <c r="A89" s="70" t="s">
        <v>121</v>
      </c>
      <c r="B89" s="65"/>
      <c r="C89" s="66"/>
      <c r="D89" s="66"/>
      <c r="E89" s="35">
        <v>31</v>
      </c>
      <c r="F89" s="66"/>
      <c r="G89" s="66"/>
      <c r="H89" s="69"/>
      <c r="I89" s="76">
        <f t="shared" si="55"/>
        <v>31</v>
      </c>
      <c r="J89" s="66"/>
      <c r="K89" s="66"/>
      <c r="L89" s="66">
        <v>31</v>
      </c>
      <c r="M89" s="66"/>
      <c r="N89" s="66"/>
      <c r="O89" s="66"/>
      <c r="P89" s="66"/>
      <c r="Q89" s="66"/>
      <c r="R89" s="67"/>
      <c r="S89" s="76">
        <f t="shared" si="49"/>
        <v>31</v>
      </c>
      <c r="T89" s="66"/>
      <c r="U89" s="66">
        <v>31</v>
      </c>
      <c r="V89" s="66"/>
      <c r="W89" s="68"/>
      <c r="X89" s="68"/>
      <c r="Y89" s="66"/>
      <c r="Z89" s="66"/>
      <c r="AA89" s="76">
        <f t="shared" si="50"/>
        <v>31</v>
      </c>
      <c r="AB89" s="66"/>
      <c r="AC89" s="66"/>
      <c r="AD89" s="35">
        <v>31</v>
      </c>
      <c r="AE89" s="66"/>
      <c r="AF89" s="66"/>
      <c r="AG89" s="69"/>
      <c r="AH89" s="76">
        <f t="shared" si="56"/>
        <v>31</v>
      </c>
      <c r="AI89" s="66"/>
      <c r="AJ89" s="66"/>
      <c r="AK89" s="66">
        <v>31</v>
      </c>
      <c r="AL89" s="68"/>
      <c r="AM89" s="66"/>
      <c r="AN89" s="66"/>
      <c r="AO89" s="66"/>
      <c r="AP89" s="66"/>
      <c r="AQ89" s="69"/>
      <c r="AR89" s="76">
        <f t="shared" si="46"/>
        <v>31</v>
      </c>
      <c r="AS89" s="66"/>
      <c r="AT89" s="66"/>
      <c r="AU89" s="66">
        <v>31</v>
      </c>
      <c r="AV89" s="66"/>
      <c r="AW89" s="66"/>
      <c r="AX89" s="68"/>
      <c r="AY89" s="68"/>
      <c r="AZ89" s="76">
        <f t="shared" si="51"/>
        <v>31</v>
      </c>
      <c r="BA89" s="69"/>
      <c r="BB89" s="35"/>
      <c r="BC89" s="35">
        <v>31</v>
      </c>
      <c r="BD89" s="66"/>
      <c r="BE89" s="66"/>
      <c r="BF89" s="69"/>
      <c r="BG89" s="76">
        <f t="shared" si="57"/>
        <v>31</v>
      </c>
      <c r="BH89" s="66"/>
      <c r="BI89" s="66"/>
      <c r="BJ89" s="66">
        <v>31</v>
      </c>
      <c r="BK89" s="66"/>
      <c r="BL89" s="66"/>
      <c r="BM89" s="66"/>
      <c r="BN89" s="66"/>
      <c r="BO89" s="66"/>
      <c r="BP89" s="67"/>
      <c r="BQ89" s="76">
        <f t="shared" si="47"/>
        <v>31</v>
      </c>
      <c r="BR89" s="66"/>
      <c r="BS89" s="66"/>
      <c r="BT89" s="66">
        <v>31</v>
      </c>
      <c r="BU89" s="66"/>
      <c r="BV89" s="66"/>
      <c r="BW89" s="68"/>
      <c r="BX89" s="68"/>
      <c r="BY89" s="76">
        <f t="shared" si="52"/>
        <v>31</v>
      </c>
      <c r="BZ89" s="66"/>
      <c r="CA89" s="66"/>
      <c r="CB89" s="66"/>
      <c r="CC89" s="66"/>
      <c r="CD89" s="35">
        <v>31</v>
      </c>
      <c r="CE89" s="66"/>
      <c r="CF89" s="69"/>
      <c r="CG89" s="76">
        <f t="shared" si="58"/>
        <v>31</v>
      </c>
      <c r="CH89" s="66"/>
      <c r="CI89" s="66"/>
      <c r="CJ89" s="66">
        <v>31</v>
      </c>
      <c r="CK89" s="66"/>
      <c r="CL89" s="66"/>
      <c r="CM89" s="68"/>
      <c r="CN89" s="68"/>
      <c r="CO89" s="66"/>
      <c r="CP89" s="67"/>
      <c r="CQ89" s="76">
        <f t="shared" si="53"/>
        <v>31</v>
      </c>
      <c r="CR89" s="66"/>
      <c r="CS89" s="66"/>
      <c r="CT89" s="66">
        <v>31</v>
      </c>
      <c r="CU89" s="66"/>
      <c r="CV89" s="68"/>
      <c r="CW89" s="66"/>
      <c r="CX89" s="76">
        <f t="shared" si="54"/>
        <v>31</v>
      </c>
      <c r="CY89" s="103">
        <v>0</v>
      </c>
      <c r="CZ89" s="102">
        <v>0</v>
      </c>
      <c r="DA89" s="103">
        <v>48</v>
      </c>
      <c r="DB89" s="102">
        <f t="shared" si="59"/>
        <v>48</v>
      </c>
      <c r="DC89" s="84">
        <f t="shared" si="48"/>
        <v>420</v>
      </c>
      <c r="DE89" s="60"/>
    </row>
    <row r="90" spans="1:109" ht="14.1" customHeight="1" x14ac:dyDescent="0.2">
      <c r="A90" s="70" t="s">
        <v>122</v>
      </c>
      <c r="B90" s="65"/>
      <c r="C90" s="66"/>
      <c r="D90" s="66"/>
      <c r="E90" s="35">
        <v>31</v>
      </c>
      <c r="F90" s="66"/>
      <c r="G90" s="66"/>
      <c r="H90" s="69"/>
      <c r="I90" s="76">
        <f t="shared" si="55"/>
        <v>31</v>
      </c>
      <c r="J90" s="66"/>
      <c r="K90" s="66"/>
      <c r="L90" s="66">
        <v>31</v>
      </c>
      <c r="M90" s="66"/>
      <c r="N90" s="66"/>
      <c r="O90" s="66"/>
      <c r="P90" s="66"/>
      <c r="Q90" s="66"/>
      <c r="R90" s="67"/>
      <c r="S90" s="76">
        <f t="shared" si="49"/>
        <v>31</v>
      </c>
      <c r="T90" s="66"/>
      <c r="U90" s="66">
        <v>31</v>
      </c>
      <c r="V90" s="66"/>
      <c r="W90" s="68"/>
      <c r="X90" s="68"/>
      <c r="Y90" s="66"/>
      <c r="Z90" s="66"/>
      <c r="AA90" s="76">
        <f t="shared" si="50"/>
        <v>31</v>
      </c>
      <c r="AB90" s="66"/>
      <c r="AC90" s="66"/>
      <c r="AD90" s="35">
        <v>31</v>
      </c>
      <c r="AE90" s="66"/>
      <c r="AF90" s="66"/>
      <c r="AG90" s="69"/>
      <c r="AH90" s="76">
        <f t="shared" si="56"/>
        <v>31</v>
      </c>
      <c r="AI90" s="66"/>
      <c r="AJ90" s="66"/>
      <c r="AK90" s="66">
        <v>31</v>
      </c>
      <c r="AL90" s="68"/>
      <c r="AM90" s="66"/>
      <c r="AN90" s="66"/>
      <c r="AO90" s="66"/>
      <c r="AP90" s="66"/>
      <c r="AQ90" s="69"/>
      <c r="AR90" s="76">
        <f t="shared" si="46"/>
        <v>31</v>
      </c>
      <c r="AS90" s="66"/>
      <c r="AT90" s="66"/>
      <c r="AU90" s="66">
        <v>31</v>
      </c>
      <c r="AV90" s="66"/>
      <c r="AW90" s="66"/>
      <c r="AX90" s="68"/>
      <c r="AY90" s="68"/>
      <c r="AZ90" s="76">
        <f t="shared" si="51"/>
        <v>31</v>
      </c>
      <c r="BA90" s="69"/>
      <c r="BB90" s="35"/>
      <c r="BC90" s="35">
        <v>31</v>
      </c>
      <c r="BD90" s="66"/>
      <c r="BE90" s="66"/>
      <c r="BF90" s="69"/>
      <c r="BG90" s="76">
        <f t="shared" si="57"/>
        <v>31</v>
      </c>
      <c r="BH90" s="66"/>
      <c r="BI90" s="66"/>
      <c r="BJ90" s="66">
        <v>31</v>
      </c>
      <c r="BK90" s="66"/>
      <c r="BL90" s="66"/>
      <c r="BM90" s="66"/>
      <c r="BN90" s="66"/>
      <c r="BO90" s="66"/>
      <c r="BP90" s="67"/>
      <c r="BQ90" s="76">
        <f t="shared" si="47"/>
        <v>31</v>
      </c>
      <c r="BR90" s="66"/>
      <c r="BS90" s="66"/>
      <c r="BT90" s="66">
        <v>31</v>
      </c>
      <c r="BU90" s="66"/>
      <c r="BV90" s="66"/>
      <c r="BW90" s="68"/>
      <c r="BX90" s="68"/>
      <c r="BY90" s="76">
        <f t="shared" si="52"/>
        <v>31</v>
      </c>
      <c r="BZ90" s="66"/>
      <c r="CA90" s="66"/>
      <c r="CB90" s="66"/>
      <c r="CC90" s="66"/>
      <c r="CD90" s="35">
        <v>31</v>
      </c>
      <c r="CE90" s="66"/>
      <c r="CF90" s="69"/>
      <c r="CG90" s="76">
        <f t="shared" si="58"/>
        <v>31</v>
      </c>
      <c r="CH90" s="66"/>
      <c r="CI90" s="66"/>
      <c r="CJ90" s="66">
        <v>31</v>
      </c>
      <c r="CK90" s="66"/>
      <c r="CL90" s="66"/>
      <c r="CM90" s="68"/>
      <c r="CN90" s="68"/>
      <c r="CO90" s="66"/>
      <c r="CP90" s="67"/>
      <c r="CQ90" s="76">
        <f t="shared" si="53"/>
        <v>31</v>
      </c>
      <c r="CR90" s="66"/>
      <c r="CS90" s="66"/>
      <c r="CT90" s="66">
        <v>31</v>
      </c>
      <c r="CU90" s="66"/>
      <c r="CV90" s="68"/>
      <c r="CW90" s="66"/>
      <c r="CX90" s="76">
        <f t="shared" si="54"/>
        <v>31</v>
      </c>
      <c r="CY90" s="103">
        <v>0</v>
      </c>
      <c r="CZ90" s="102">
        <v>0</v>
      </c>
      <c r="DA90" s="103">
        <v>48</v>
      </c>
      <c r="DB90" s="102">
        <f t="shared" si="59"/>
        <v>48</v>
      </c>
      <c r="DC90" s="84">
        <f t="shared" si="48"/>
        <v>420</v>
      </c>
      <c r="DE90" s="60"/>
    </row>
    <row r="91" spans="1:109" ht="14.1" customHeight="1" x14ac:dyDescent="0.2">
      <c r="A91" s="70" t="s">
        <v>123</v>
      </c>
      <c r="B91" s="65"/>
      <c r="C91" s="66"/>
      <c r="D91" s="66"/>
      <c r="E91" s="35">
        <v>31</v>
      </c>
      <c r="F91" s="66"/>
      <c r="G91" s="66"/>
      <c r="H91" s="69"/>
      <c r="I91" s="76">
        <f t="shared" si="55"/>
        <v>31</v>
      </c>
      <c r="J91" s="66"/>
      <c r="K91" s="66"/>
      <c r="L91" s="66">
        <v>31</v>
      </c>
      <c r="M91" s="66"/>
      <c r="N91" s="66"/>
      <c r="O91" s="66"/>
      <c r="P91" s="66"/>
      <c r="Q91" s="66"/>
      <c r="R91" s="67"/>
      <c r="S91" s="76">
        <f t="shared" si="49"/>
        <v>31</v>
      </c>
      <c r="T91" s="66"/>
      <c r="U91" s="66">
        <v>31</v>
      </c>
      <c r="V91" s="66"/>
      <c r="W91" s="68"/>
      <c r="X91" s="68"/>
      <c r="Y91" s="66"/>
      <c r="Z91" s="66"/>
      <c r="AA91" s="76">
        <f t="shared" si="50"/>
        <v>31</v>
      </c>
      <c r="AB91" s="66"/>
      <c r="AC91" s="66"/>
      <c r="AD91" s="35">
        <v>31</v>
      </c>
      <c r="AE91" s="66"/>
      <c r="AF91" s="66"/>
      <c r="AG91" s="69"/>
      <c r="AH91" s="76">
        <f t="shared" si="56"/>
        <v>31</v>
      </c>
      <c r="AI91" s="66"/>
      <c r="AJ91" s="66"/>
      <c r="AK91" s="66">
        <v>31</v>
      </c>
      <c r="AL91" s="68"/>
      <c r="AM91" s="66"/>
      <c r="AN91" s="66"/>
      <c r="AO91" s="66"/>
      <c r="AP91" s="66"/>
      <c r="AQ91" s="69"/>
      <c r="AR91" s="76">
        <f t="shared" si="46"/>
        <v>31</v>
      </c>
      <c r="AS91" s="66"/>
      <c r="AT91" s="66"/>
      <c r="AU91" s="66">
        <v>31</v>
      </c>
      <c r="AV91" s="66"/>
      <c r="AW91" s="66"/>
      <c r="AX91" s="68"/>
      <c r="AY91" s="68"/>
      <c r="AZ91" s="76">
        <f t="shared" si="51"/>
        <v>31</v>
      </c>
      <c r="BA91" s="69"/>
      <c r="BB91" s="35"/>
      <c r="BC91" s="35">
        <v>31</v>
      </c>
      <c r="BD91" s="66"/>
      <c r="BE91" s="66"/>
      <c r="BF91" s="69"/>
      <c r="BG91" s="76">
        <f t="shared" si="57"/>
        <v>31</v>
      </c>
      <c r="BH91" s="66"/>
      <c r="BI91" s="66"/>
      <c r="BJ91" s="66">
        <v>31</v>
      </c>
      <c r="BK91" s="66"/>
      <c r="BL91" s="66"/>
      <c r="BM91" s="66"/>
      <c r="BN91" s="66"/>
      <c r="BO91" s="66"/>
      <c r="BP91" s="67"/>
      <c r="BQ91" s="76">
        <f t="shared" si="47"/>
        <v>31</v>
      </c>
      <c r="BR91" s="66"/>
      <c r="BS91" s="66"/>
      <c r="BT91" s="66">
        <v>31</v>
      </c>
      <c r="BU91" s="66"/>
      <c r="BV91" s="66"/>
      <c r="BW91" s="68"/>
      <c r="BX91" s="68"/>
      <c r="BY91" s="76">
        <f t="shared" si="52"/>
        <v>31</v>
      </c>
      <c r="BZ91" s="66"/>
      <c r="CA91" s="66"/>
      <c r="CB91" s="66"/>
      <c r="CC91" s="66"/>
      <c r="CD91" s="35">
        <v>31</v>
      </c>
      <c r="CE91" s="66"/>
      <c r="CF91" s="69"/>
      <c r="CG91" s="76">
        <f t="shared" si="58"/>
        <v>31</v>
      </c>
      <c r="CH91" s="66"/>
      <c r="CI91" s="66"/>
      <c r="CJ91" s="66">
        <v>31</v>
      </c>
      <c r="CK91" s="66"/>
      <c r="CL91" s="66"/>
      <c r="CM91" s="68"/>
      <c r="CN91" s="68"/>
      <c r="CO91" s="66"/>
      <c r="CP91" s="67"/>
      <c r="CQ91" s="76">
        <f t="shared" si="53"/>
        <v>31</v>
      </c>
      <c r="CR91" s="66"/>
      <c r="CS91" s="66"/>
      <c r="CT91" s="66">
        <v>31</v>
      </c>
      <c r="CU91" s="66"/>
      <c r="CV91" s="68"/>
      <c r="CW91" s="66"/>
      <c r="CX91" s="76">
        <f t="shared" si="54"/>
        <v>31</v>
      </c>
      <c r="CY91" s="103">
        <v>0</v>
      </c>
      <c r="CZ91" s="102">
        <v>0</v>
      </c>
      <c r="DA91" s="103">
        <v>48</v>
      </c>
      <c r="DB91" s="102">
        <f t="shared" si="59"/>
        <v>48</v>
      </c>
      <c r="DC91" s="84">
        <f t="shared" si="48"/>
        <v>420</v>
      </c>
      <c r="DE91" s="60"/>
    </row>
    <row r="92" spans="1:109" ht="14.1" customHeight="1" x14ac:dyDescent="0.2">
      <c r="A92" s="70" t="s">
        <v>124</v>
      </c>
      <c r="B92" s="65"/>
      <c r="C92" s="66"/>
      <c r="D92" s="66"/>
      <c r="E92" s="35">
        <v>31</v>
      </c>
      <c r="F92" s="66"/>
      <c r="G92" s="66"/>
      <c r="H92" s="69"/>
      <c r="I92" s="76">
        <f t="shared" si="55"/>
        <v>31</v>
      </c>
      <c r="J92" s="66"/>
      <c r="K92" s="66"/>
      <c r="L92" s="66">
        <v>31</v>
      </c>
      <c r="M92" s="66"/>
      <c r="N92" s="66"/>
      <c r="O92" s="66"/>
      <c r="P92" s="66"/>
      <c r="Q92" s="66"/>
      <c r="R92" s="67"/>
      <c r="S92" s="76">
        <f t="shared" si="49"/>
        <v>31</v>
      </c>
      <c r="T92" s="66"/>
      <c r="U92" s="66">
        <v>31</v>
      </c>
      <c r="V92" s="66"/>
      <c r="W92" s="68"/>
      <c r="X92" s="68"/>
      <c r="Y92" s="66"/>
      <c r="Z92" s="66"/>
      <c r="AA92" s="76">
        <f t="shared" si="50"/>
        <v>31</v>
      </c>
      <c r="AB92" s="66"/>
      <c r="AC92" s="66"/>
      <c r="AD92" s="35">
        <v>31</v>
      </c>
      <c r="AE92" s="66"/>
      <c r="AF92" s="66"/>
      <c r="AG92" s="69"/>
      <c r="AH92" s="76">
        <f t="shared" si="56"/>
        <v>31</v>
      </c>
      <c r="AI92" s="66"/>
      <c r="AJ92" s="66"/>
      <c r="AK92" s="66">
        <v>31</v>
      </c>
      <c r="AL92" s="68"/>
      <c r="AM92" s="66"/>
      <c r="AN92" s="66"/>
      <c r="AO92" s="66"/>
      <c r="AP92" s="66"/>
      <c r="AQ92" s="69"/>
      <c r="AR92" s="76">
        <f t="shared" si="46"/>
        <v>31</v>
      </c>
      <c r="AS92" s="66"/>
      <c r="AT92" s="66"/>
      <c r="AU92" s="66">
        <v>31</v>
      </c>
      <c r="AV92" s="66"/>
      <c r="AW92" s="66"/>
      <c r="AX92" s="68"/>
      <c r="AY92" s="68"/>
      <c r="AZ92" s="76">
        <f t="shared" si="51"/>
        <v>31</v>
      </c>
      <c r="BA92" s="69"/>
      <c r="BB92" s="35"/>
      <c r="BC92" s="35">
        <v>31</v>
      </c>
      <c r="BD92" s="66"/>
      <c r="BE92" s="66"/>
      <c r="BF92" s="69"/>
      <c r="BG92" s="76">
        <f t="shared" si="57"/>
        <v>31</v>
      </c>
      <c r="BH92" s="66"/>
      <c r="BI92" s="66"/>
      <c r="BJ92" s="66">
        <v>31</v>
      </c>
      <c r="BK92" s="66"/>
      <c r="BL92" s="66"/>
      <c r="BM92" s="66"/>
      <c r="BN92" s="66"/>
      <c r="BO92" s="66"/>
      <c r="BP92" s="67"/>
      <c r="BQ92" s="76">
        <f t="shared" si="47"/>
        <v>31</v>
      </c>
      <c r="BR92" s="66"/>
      <c r="BS92" s="66"/>
      <c r="BT92" s="66">
        <v>31</v>
      </c>
      <c r="BU92" s="66"/>
      <c r="BV92" s="66"/>
      <c r="BW92" s="68"/>
      <c r="BX92" s="68"/>
      <c r="BY92" s="76">
        <f t="shared" si="52"/>
        <v>31</v>
      </c>
      <c r="BZ92" s="66"/>
      <c r="CA92" s="66"/>
      <c r="CB92" s="66"/>
      <c r="CC92" s="66"/>
      <c r="CD92" s="35">
        <v>31</v>
      </c>
      <c r="CE92" s="66"/>
      <c r="CF92" s="69"/>
      <c r="CG92" s="76">
        <f t="shared" si="58"/>
        <v>31</v>
      </c>
      <c r="CH92" s="66"/>
      <c r="CI92" s="66"/>
      <c r="CJ92" s="66">
        <v>31</v>
      </c>
      <c r="CK92" s="66"/>
      <c r="CL92" s="66"/>
      <c r="CM92" s="68"/>
      <c r="CN92" s="68"/>
      <c r="CO92" s="66"/>
      <c r="CP92" s="67"/>
      <c r="CQ92" s="76">
        <f t="shared" si="53"/>
        <v>31</v>
      </c>
      <c r="CR92" s="66"/>
      <c r="CS92" s="66"/>
      <c r="CT92" s="66">
        <v>31</v>
      </c>
      <c r="CU92" s="66"/>
      <c r="CV92" s="68"/>
      <c r="CW92" s="66"/>
      <c r="CX92" s="76">
        <f t="shared" si="54"/>
        <v>31</v>
      </c>
      <c r="CY92" s="103">
        <v>0</v>
      </c>
      <c r="CZ92" s="102">
        <v>0</v>
      </c>
      <c r="DA92" s="103">
        <v>48</v>
      </c>
      <c r="DB92" s="102">
        <f t="shared" si="59"/>
        <v>48</v>
      </c>
      <c r="DC92" s="84">
        <f t="shared" si="48"/>
        <v>420</v>
      </c>
      <c r="DE92" s="60"/>
    </row>
    <row r="93" spans="1:109" s="5" customFormat="1" ht="14.1" customHeight="1" x14ac:dyDescent="0.2">
      <c r="A93" s="116" t="s">
        <v>125</v>
      </c>
      <c r="B93" s="117"/>
      <c r="C93" s="59">
        <f>SUM(C4:C72)</f>
        <v>140</v>
      </c>
      <c r="D93" s="59">
        <f>SUM(D4:D72)</f>
        <v>3311</v>
      </c>
      <c r="E93" s="59">
        <f>SUM(E4:E92)</f>
        <v>4234</v>
      </c>
      <c r="F93" s="59">
        <f>SUM(F4:F72)</f>
        <v>3293</v>
      </c>
      <c r="G93" s="59">
        <f>SUM(G4:G72)</f>
        <v>3937</v>
      </c>
      <c r="H93" s="59">
        <f>SUM(H4:H72)</f>
        <v>220</v>
      </c>
      <c r="I93" s="77">
        <f>SUM(I4:I92)</f>
        <v>15135</v>
      </c>
      <c r="J93" s="59">
        <f>SUM(J4:J72)</f>
        <v>448</v>
      </c>
      <c r="K93" s="59">
        <f>SUM(K4:K72)</f>
        <v>370</v>
      </c>
      <c r="L93" s="59">
        <f>SUM(L4:L92)</f>
        <v>3591</v>
      </c>
      <c r="M93" s="59">
        <f t="shared" ref="M93:R93" si="60">SUM(M4:M72)</f>
        <v>294</v>
      </c>
      <c r="N93" s="59">
        <f t="shared" si="60"/>
        <v>504</v>
      </c>
      <c r="O93" s="59">
        <f t="shared" si="60"/>
        <v>3887</v>
      </c>
      <c r="P93" s="59">
        <f t="shared" si="60"/>
        <v>2314</v>
      </c>
      <c r="Q93" s="59">
        <f t="shared" si="60"/>
        <v>409</v>
      </c>
      <c r="R93" s="59">
        <f t="shared" si="60"/>
        <v>2742</v>
      </c>
      <c r="S93" s="81">
        <f>SUM(S4:S92)</f>
        <v>14559</v>
      </c>
      <c r="T93" s="59">
        <f>SUM(T4:T72)</f>
        <v>448</v>
      </c>
      <c r="U93" s="59">
        <f>SUM(U4:U92)</f>
        <v>3591</v>
      </c>
      <c r="V93" s="59">
        <f>SUM(V4:V72)</f>
        <v>744</v>
      </c>
      <c r="W93" s="59">
        <f>SUM(W4:W72)</f>
        <v>2209</v>
      </c>
      <c r="X93" s="59">
        <f>SUM(X4:X72)</f>
        <v>4496</v>
      </c>
      <c r="Y93" s="59">
        <f>SUM(Y4:Y72)</f>
        <v>294</v>
      </c>
      <c r="Z93" s="59">
        <f>SUM(Z4:Z72)</f>
        <v>370</v>
      </c>
      <c r="AA93" s="81">
        <f>SUM(AA4:AA92)</f>
        <v>12152</v>
      </c>
      <c r="AB93" s="59">
        <f>SUM(AB4:AB72)</f>
        <v>140</v>
      </c>
      <c r="AC93" s="59">
        <f>SUM(AC4:AC72)</f>
        <v>2175</v>
      </c>
      <c r="AD93" s="59">
        <f>SUM(AD4:AD92)</f>
        <v>4234</v>
      </c>
      <c r="AE93" s="59">
        <f>SUM(AE4:AE72)</f>
        <v>1995</v>
      </c>
      <c r="AF93" s="59">
        <f>SUM(AF4:AF72)</f>
        <v>2716</v>
      </c>
      <c r="AG93" s="59">
        <f>SUM(AG4:AG72)</f>
        <v>220</v>
      </c>
      <c r="AH93" s="81">
        <f>SUM(AH4:AH92)</f>
        <v>11480</v>
      </c>
      <c r="AI93" s="59">
        <f>SUM(AI4:AI72)</f>
        <v>448</v>
      </c>
      <c r="AJ93" s="59">
        <f>SUM(AJ4:AJ72)</f>
        <v>370</v>
      </c>
      <c r="AK93" s="59">
        <f>SUM(AK4:AK92)</f>
        <v>3591</v>
      </c>
      <c r="AL93" s="59">
        <f t="shared" ref="AL93:AQ93" si="61">SUM(AL4:AL72)</f>
        <v>2770</v>
      </c>
      <c r="AM93" s="59">
        <f t="shared" si="61"/>
        <v>294</v>
      </c>
      <c r="AN93" s="59">
        <f t="shared" si="61"/>
        <v>284</v>
      </c>
      <c r="AO93" s="59">
        <f t="shared" si="61"/>
        <v>1371</v>
      </c>
      <c r="AP93" s="59">
        <f t="shared" si="61"/>
        <v>187</v>
      </c>
      <c r="AQ93" s="59">
        <f t="shared" si="61"/>
        <v>1989</v>
      </c>
      <c r="AR93" s="81">
        <f>SUM(AR4:AR92)</f>
        <v>11304</v>
      </c>
      <c r="AS93" s="59">
        <f>SUM(AS4:AS72)</f>
        <v>448</v>
      </c>
      <c r="AT93" s="59">
        <f>SUM(AT4:AT72)</f>
        <v>370</v>
      </c>
      <c r="AU93" s="59">
        <f>SUM(AU4:AU92)</f>
        <v>3591</v>
      </c>
      <c r="AV93" s="59">
        <f>SUM(AV4:AV72)</f>
        <v>294</v>
      </c>
      <c r="AW93" s="59">
        <f>SUM(AW4:AW72)</f>
        <v>741</v>
      </c>
      <c r="AX93" s="59">
        <f>SUM(AX4:AX72)</f>
        <v>1365</v>
      </c>
      <c r="AY93" s="59">
        <f>SUM(AY4:AY72)</f>
        <v>3012</v>
      </c>
      <c r="AZ93" s="81">
        <f>SUM(AZ4:AZ92)</f>
        <v>9821</v>
      </c>
      <c r="BA93" s="59">
        <f>SUM(BA4:BA72)</f>
        <v>140</v>
      </c>
      <c r="BB93" s="59">
        <f>SUM(BB4:BB72)</f>
        <v>3351</v>
      </c>
      <c r="BC93" s="59">
        <f>SUM(BC4:BC92)</f>
        <v>4249</v>
      </c>
      <c r="BD93" s="59">
        <f>SUM(BD4:BD72)</f>
        <v>3302</v>
      </c>
      <c r="BE93" s="59">
        <f>SUM(BE4:BE72)</f>
        <v>3974</v>
      </c>
      <c r="BF93" s="59">
        <f>SUM(BF4:BF72)</f>
        <v>220</v>
      </c>
      <c r="BG93" s="81">
        <f>SUM(BG4:BG92)</f>
        <v>15236</v>
      </c>
      <c r="BH93" s="59">
        <f>SUM(BH4:BH72)</f>
        <v>448</v>
      </c>
      <c r="BI93" s="59">
        <f>SUM(BI4:BI72)</f>
        <v>370</v>
      </c>
      <c r="BJ93" s="59">
        <f>SUM(BJ4:BJ92)</f>
        <v>3591</v>
      </c>
      <c r="BK93" s="59">
        <f t="shared" ref="BK93:BO93" si="62">SUM(BK4:BK72)</f>
        <v>294</v>
      </c>
      <c r="BL93" s="59">
        <f t="shared" si="62"/>
        <v>3894</v>
      </c>
      <c r="BM93" s="59">
        <f t="shared" si="62"/>
        <v>504</v>
      </c>
      <c r="BN93" s="59">
        <f t="shared" si="62"/>
        <v>2320</v>
      </c>
      <c r="BO93" s="59">
        <f t="shared" si="62"/>
        <v>412</v>
      </c>
      <c r="BP93" s="59">
        <v>2626</v>
      </c>
      <c r="BQ93" s="81">
        <f>SUM(BQ4:BQ92)</f>
        <v>14581</v>
      </c>
      <c r="BR93" s="59">
        <f>SUM(BR4:BR72)</f>
        <v>448</v>
      </c>
      <c r="BS93" s="59">
        <f>SUM(BS4:BS72)</f>
        <v>370</v>
      </c>
      <c r="BT93" s="59">
        <f>SUM(BT4:BT92)</f>
        <v>3591</v>
      </c>
      <c r="BU93" s="59">
        <f>SUM(BU4:BU72)</f>
        <v>294</v>
      </c>
      <c r="BV93" s="59">
        <f>SUM(BV4:BV72)</f>
        <v>745</v>
      </c>
      <c r="BW93" s="59">
        <f>SUM(BW4:BW72)</f>
        <v>2218</v>
      </c>
      <c r="BX93" s="59">
        <f>SUM(BX4:BX72)</f>
        <v>4506</v>
      </c>
      <c r="BY93" s="81">
        <f>SUM(BY4:BY92)</f>
        <v>12172</v>
      </c>
      <c r="BZ93" s="59">
        <f>SUM(BZ4:BZ72)</f>
        <v>140</v>
      </c>
      <c r="CA93" s="59">
        <f>SUM(CA4:CA72)</f>
        <v>2175</v>
      </c>
      <c r="CB93" s="59">
        <f>SUM(CB4:CB72)</f>
        <v>1995</v>
      </c>
      <c r="CC93" s="59">
        <f>SUM(CC4:CC72)</f>
        <v>284</v>
      </c>
      <c r="CD93" s="59">
        <f>SUM(CD4:CD92)</f>
        <v>4234</v>
      </c>
      <c r="CE93" s="59">
        <f>SUM(CE4:CE72)</f>
        <v>2716</v>
      </c>
      <c r="CF93" s="59">
        <f>SUM(CF4:CF72)</f>
        <v>220</v>
      </c>
      <c r="CG93" s="81">
        <f>SUM(CG4:CG92)</f>
        <v>11764</v>
      </c>
      <c r="CH93" s="59">
        <f>SUM(CH4:CH72)</f>
        <v>448</v>
      </c>
      <c r="CI93" s="59">
        <f>SUM(CI4:CI72)</f>
        <v>370</v>
      </c>
      <c r="CJ93" s="59">
        <f>SUM(CJ4:CJ92)</f>
        <v>3591</v>
      </c>
      <c r="CK93" s="59">
        <f t="shared" ref="CK93:CP93" si="63">SUM(CK4:CK72)</f>
        <v>294</v>
      </c>
      <c r="CL93" s="59">
        <f t="shared" si="63"/>
        <v>1371</v>
      </c>
      <c r="CM93" s="59">
        <f t="shared" si="63"/>
        <v>2770</v>
      </c>
      <c r="CN93" s="59">
        <f t="shared" si="63"/>
        <v>1365</v>
      </c>
      <c r="CO93" s="59">
        <f t="shared" si="63"/>
        <v>187</v>
      </c>
      <c r="CP93" s="59">
        <f t="shared" si="63"/>
        <v>1989</v>
      </c>
      <c r="CQ93" s="81">
        <f>SUM(CQ4:CQ92)</f>
        <v>12385</v>
      </c>
      <c r="CR93" s="59">
        <f>SUM(CR4:CR72)</f>
        <v>448</v>
      </c>
      <c r="CS93" s="59">
        <f>SUM(CS4:CS72)</f>
        <v>370</v>
      </c>
      <c r="CT93" s="59">
        <f>SUM(CT4:CT92)</f>
        <v>3591</v>
      </c>
      <c r="CU93" s="59">
        <f>SUM(CU4:CU72)</f>
        <v>294</v>
      </c>
      <c r="CV93" s="59">
        <f>SUM(CV4:CV72)</f>
        <v>3012</v>
      </c>
      <c r="CW93" s="59">
        <f>SUM(CW4:CW72)</f>
        <v>741</v>
      </c>
      <c r="CX93" s="81">
        <f>SUM(CX4:CX92)</f>
        <v>8456</v>
      </c>
      <c r="CY93" s="81">
        <f>SUM(CY4:CY92)</f>
        <v>8856</v>
      </c>
      <c r="CZ93" s="81">
        <f>SUM(CZ4:CZ92)</f>
        <v>1536</v>
      </c>
      <c r="DA93" s="81">
        <f>SUM(DA4:DA92)</f>
        <v>4164</v>
      </c>
      <c r="DB93" s="102">
        <f>SUM(CY93:DA93)</f>
        <v>14556</v>
      </c>
      <c r="DC93" s="84">
        <f t="shared" si="48"/>
        <v>163601</v>
      </c>
    </row>
    <row r="94" spans="1:109" s="5" customFormat="1" ht="14.1" customHeight="1" x14ac:dyDescent="0.2">
      <c r="A94" s="80"/>
      <c r="B94" s="30" t="s">
        <v>126</v>
      </c>
      <c r="C94" s="63">
        <v>4</v>
      </c>
      <c r="D94" s="63">
        <v>72</v>
      </c>
      <c r="E94" s="63">
        <v>70</v>
      </c>
      <c r="F94" s="63">
        <v>72</v>
      </c>
      <c r="G94" s="63">
        <v>83</v>
      </c>
      <c r="H94" s="69">
        <v>5</v>
      </c>
      <c r="I94" s="77">
        <f>SUM(C94:H94)</f>
        <v>306</v>
      </c>
      <c r="J94" s="63">
        <v>14</v>
      </c>
      <c r="K94" s="63">
        <v>11</v>
      </c>
      <c r="L94" s="63">
        <v>70</v>
      </c>
      <c r="M94" s="63">
        <v>14</v>
      </c>
      <c r="N94" s="63">
        <v>11</v>
      </c>
      <c r="O94" s="63">
        <v>94</v>
      </c>
      <c r="P94" s="63">
        <v>51</v>
      </c>
      <c r="Q94" s="63">
        <v>9</v>
      </c>
      <c r="R94" s="63">
        <v>61</v>
      </c>
      <c r="S94" s="82">
        <f>SUM(J94:R94)</f>
        <v>335</v>
      </c>
      <c r="T94" s="63">
        <v>14</v>
      </c>
      <c r="U94" s="63">
        <v>70</v>
      </c>
      <c r="V94" s="63">
        <v>17</v>
      </c>
      <c r="W94" s="63">
        <v>52</v>
      </c>
      <c r="X94" s="63">
        <v>105</v>
      </c>
      <c r="Y94" s="63">
        <v>14</v>
      </c>
      <c r="Z94" s="63">
        <v>11</v>
      </c>
      <c r="AA94" s="82">
        <f>SUM(T94:Z94)</f>
        <v>283</v>
      </c>
      <c r="AB94" s="63">
        <v>4</v>
      </c>
      <c r="AC94" s="63">
        <v>72</v>
      </c>
      <c r="AD94" s="63">
        <v>70</v>
      </c>
      <c r="AE94" s="63">
        <v>72</v>
      </c>
      <c r="AF94" s="63">
        <v>81</v>
      </c>
      <c r="AG94" s="69">
        <v>5</v>
      </c>
      <c r="AH94" s="82">
        <f>SUM(AB94:AG94)</f>
        <v>304</v>
      </c>
      <c r="AI94" s="63">
        <v>14</v>
      </c>
      <c r="AJ94" s="63">
        <v>11</v>
      </c>
      <c r="AK94" s="63">
        <v>70</v>
      </c>
      <c r="AL94" s="63">
        <v>94</v>
      </c>
      <c r="AM94" s="63">
        <v>14</v>
      </c>
      <c r="AN94" s="63">
        <v>11</v>
      </c>
      <c r="AO94" s="63">
        <v>51</v>
      </c>
      <c r="AP94" s="63">
        <v>9</v>
      </c>
      <c r="AQ94" s="63">
        <v>61</v>
      </c>
      <c r="AR94" s="82">
        <f>SUM(AI94:AQ94)</f>
        <v>335</v>
      </c>
      <c r="AS94" s="63">
        <v>14</v>
      </c>
      <c r="AT94" s="63">
        <v>11</v>
      </c>
      <c r="AU94" s="63">
        <v>70</v>
      </c>
      <c r="AV94" s="63">
        <v>14</v>
      </c>
      <c r="AW94" s="63">
        <v>17</v>
      </c>
      <c r="AX94" s="63">
        <v>52</v>
      </c>
      <c r="AY94" s="63">
        <v>105</v>
      </c>
      <c r="AZ94" s="82">
        <f>SUM(AS94:AY94)</f>
        <v>283</v>
      </c>
      <c r="BA94" s="63">
        <v>4</v>
      </c>
      <c r="BB94" s="63">
        <v>72</v>
      </c>
      <c r="BC94" s="63">
        <v>70</v>
      </c>
      <c r="BD94" s="63">
        <v>72</v>
      </c>
      <c r="BE94" s="63">
        <v>83</v>
      </c>
      <c r="BF94" s="69">
        <v>5</v>
      </c>
      <c r="BG94" s="82">
        <f>SUM(BA94:BF94)</f>
        <v>306</v>
      </c>
      <c r="BH94" s="63">
        <v>14</v>
      </c>
      <c r="BI94" s="63">
        <v>11</v>
      </c>
      <c r="BJ94" s="63">
        <v>70</v>
      </c>
      <c r="BK94" s="63">
        <v>14</v>
      </c>
      <c r="BL94" s="63">
        <v>94</v>
      </c>
      <c r="BM94" s="63">
        <v>11</v>
      </c>
      <c r="BN94" s="63">
        <v>51</v>
      </c>
      <c r="BO94" s="63">
        <v>9</v>
      </c>
      <c r="BP94" s="63">
        <v>61</v>
      </c>
      <c r="BQ94" s="82">
        <f>SUM(BH94:BP94)</f>
        <v>335</v>
      </c>
      <c r="BR94" s="63">
        <v>14</v>
      </c>
      <c r="BS94" s="63">
        <v>11</v>
      </c>
      <c r="BT94" s="63">
        <v>70</v>
      </c>
      <c r="BU94" s="63">
        <v>14</v>
      </c>
      <c r="BV94" s="63">
        <v>17</v>
      </c>
      <c r="BW94" s="63">
        <v>52</v>
      </c>
      <c r="BX94" s="63">
        <v>105</v>
      </c>
      <c r="BY94" s="81">
        <f>SUM(BR94:BX94)</f>
        <v>283</v>
      </c>
      <c r="BZ94" s="63">
        <v>4</v>
      </c>
      <c r="CA94" s="63">
        <v>72</v>
      </c>
      <c r="CB94" s="63">
        <v>72</v>
      </c>
      <c r="CC94" s="63">
        <v>11</v>
      </c>
      <c r="CD94" s="63">
        <v>70</v>
      </c>
      <c r="CE94" s="63">
        <v>81</v>
      </c>
      <c r="CF94" s="69">
        <v>5</v>
      </c>
      <c r="CG94" s="82">
        <f>SUM(BZ94:CF94)</f>
        <v>315</v>
      </c>
      <c r="CH94" s="63">
        <v>14</v>
      </c>
      <c r="CI94" s="63">
        <v>11</v>
      </c>
      <c r="CJ94" s="63">
        <v>70</v>
      </c>
      <c r="CK94" s="63">
        <v>14</v>
      </c>
      <c r="CL94" s="63">
        <v>51</v>
      </c>
      <c r="CM94" s="63">
        <v>94</v>
      </c>
      <c r="CN94" s="63">
        <v>52</v>
      </c>
      <c r="CO94" s="63">
        <v>9</v>
      </c>
      <c r="CP94" s="63">
        <v>61</v>
      </c>
      <c r="CQ94" s="82">
        <f>SUM(CH94:CP94)</f>
        <v>376</v>
      </c>
      <c r="CR94" s="63">
        <v>14</v>
      </c>
      <c r="CS94" s="63">
        <v>11</v>
      </c>
      <c r="CT94" s="63">
        <v>70</v>
      </c>
      <c r="CU94" s="63">
        <v>14</v>
      </c>
      <c r="CV94" s="63">
        <v>105</v>
      </c>
      <c r="CW94" s="63">
        <v>17</v>
      </c>
      <c r="CX94" s="81">
        <f>SUM(CR94:CW94)</f>
        <v>231</v>
      </c>
      <c r="CY94" s="81">
        <v>0</v>
      </c>
      <c r="CZ94" s="81"/>
      <c r="DA94" s="81">
        <v>0</v>
      </c>
      <c r="DB94" s="102">
        <f t="shared" ref="DB94" si="64">SUM(CY94:DA94)</f>
        <v>0</v>
      </c>
      <c r="DC94" s="84">
        <f t="shared" si="48"/>
        <v>3692</v>
      </c>
    </row>
    <row r="95" spans="1:109" s="5" customFormat="1" ht="14.1" customHeight="1" x14ac:dyDescent="0.2">
      <c r="A95" s="49"/>
      <c r="B95" s="58" t="s">
        <v>127</v>
      </c>
      <c r="C95" s="42">
        <f t="shared" ref="C95:H95" si="65">SUMPRODUCT($B$4:$B$72, C4:C72)</f>
        <v>0</v>
      </c>
      <c r="D95" s="15">
        <f t="shared" si="65"/>
        <v>0</v>
      </c>
      <c r="E95" s="15">
        <f t="shared" si="65"/>
        <v>0</v>
      </c>
      <c r="F95" s="15">
        <f t="shared" si="65"/>
        <v>0</v>
      </c>
      <c r="G95" s="15">
        <f t="shared" si="65"/>
        <v>0</v>
      </c>
      <c r="H95" s="15">
        <f t="shared" si="65"/>
        <v>0</v>
      </c>
      <c r="I95" s="78">
        <f>SUM(C95:H95)</f>
        <v>0</v>
      </c>
      <c r="J95" s="15">
        <f t="shared" ref="J95:R95" si="66">SUMPRODUCT($B$4:$B$72, J4:J72)</f>
        <v>0</v>
      </c>
      <c r="K95" s="15">
        <f t="shared" si="66"/>
        <v>0</v>
      </c>
      <c r="L95" s="15">
        <f t="shared" si="66"/>
        <v>0</v>
      </c>
      <c r="M95" s="15">
        <f t="shared" si="66"/>
        <v>0</v>
      </c>
      <c r="N95" s="15">
        <f t="shared" si="66"/>
        <v>0</v>
      </c>
      <c r="O95" s="15">
        <f t="shared" si="66"/>
        <v>0</v>
      </c>
      <c r="P95" s="15">
        <f t="shared" si="66"/>
        <v>0</v>
      </c>
      <c r="Q95" s="15">
        <f t="shared" si="66"/>
        <v>0</v>
      </c>
      <c r="R95" s="15">
        <f t="shared" si="66"/>
        <v>0</v>
      </c>
      <c r="S95" s="78">
        <f>SUM(J95:R95)</f>
        <v>0</v>
      </c>
      <c r="T95" s="15">
        <f t="shared" ref="T95:Z95" si="67">SUMPRODUCT($B$4:$B$72, T4:T72)</f>
        <v>0</v>
      </c>
      <c r="U95" s="15">
        <f t="shared" si="67"/>
        <v>0</v>
      </c>
      <c r="V95" s="15">
        <f t="shared" si="67"/>
        <v>0</v>
      </c>
      <c r="W95" s="15">
        <f t="shared" si="67"/>
        <v>0</v>
      </c>
      <c r="X95" s="15">
        <f t="shared" si="67"/>
        <v>0</v>
      </c>
      <c r="Y95" s="15">
        <f t="shared" si="67"/>
        <v>0</v>
      </c>
      <c r="Z95" s="15">
        <f t="shared" si="67"/>
        <v>0</v>
      </c>
      <c r="AA95" s="78">
        <f>SUM(T95:Z95)</f>
        <v>0</v>
      </c>
      <c r="AB95" s="42">
        <f t="shared" ref="AB95:AG95" si="68">SUMPRODUCT($B$4:$B$72, AB4:AB72)</f>
        <v>0</v>
      </c>
      <c r="AC95" s="15">
        <f t="shared" si="68"/>
        <v>0</v>
      </c>
      <c r="AD95" s="15">
        <f t="shared" si="68"/>
        <v>0</v>
      </c>
      <c r="AE95" s="15">
        <f t="shared" si="68"/>
        <v>0</v>
      </c>
      <c r="AF95" s="15">
        <f t="shared" si="68"/>
        <v>0</v>
      </c>
      <c r="AG95" s="15">
        <f t="shared" si="68"/>
        <v>0</v>
      </c>
      <c r="AH95" s="78">
        <f>SUM(AB95:AG95)</f>
        <v>0</v>
      </c>
      <c r="AI95" s="15">
        <f t="shared" ref="AI95:AQ95" si="69">SUMPRODUCT($B$4:$B$72, AI4:AI72)</f>
        <v>0</v>
      </c>
      <c r="AJ95" s="15">
        <f t="shared" si="69"/>
        <v>0</v>
      </c>
      <c r="AK95" s="15">
        <f t="shared" si="69"/>
        <v>0</v>
      </c>
      <c r="AL95" s="15">
        <f t="shared" si="69"/>
        <v>0</v>
      </c>
      <c r="AM95" s="15">
        <f t="shared" si="69"/>
        <v>0</v>
      </c>
      <c r="AN95" s="15">
        <f t="shared" si="69"/>
        <v>0</v>
      </c>
      <c r="AO95" s="15">
        <f t="shared" si="69"/>
        <v>0</v>
      </c>
      <c r="AP95" s="42">
        <f t="shared" si="69"/>
        <v>0</v>
      </c>
      <c r="AQ95" s="15">
        <f t="shared" si="69"/>
        <v>0</v>
      </c>
      <c r="AR95" s="78">
        <f>SUM(AI95:AQ95)</f>
        <v>0</v>
      </c>
      <c r="AS95" s="15">
        <f t="shared" ref="AS95:AY95" si="70">SUMPRODUCT($B$4:$B$72, AS4:AS72)</f>
        <v>0</v>
      </c>
      <c r="AT95" s="15">
        <f t="shared" si="70"/>
        <v>0</v>
      </c>
      <c r="AU95" s="15">
        <f t="shared" si="70"/>
        <v>0</v>
      </c>
      <c r="AV95" s="15">
        <f t="shared" si="70"/>
        <v>0</v>
      </c>
      <c r="AW95" s="15">
        <f t="shared" si="70"/>
        <v>0</v>
      </c>
      <c r="AX95" s="15">
        <f t="shared" si="70"/>
        <v>0</v>
      </c>
      <c r="AY95" s="15">
        <f t="shared" si="70"/>
        <v>0</v>
      </c>
      <c r="AZ95" s="78">
        <f>SUM(AS95:AY95)</f>
        <v>0</v>
      </c>
      <c r="BA95" s="15">
        <f t="shared" ref="BA95:BF95" si="71">SUMPRODUCT($B$4:$B$72, BA4:BA72)</f>
        <v>0</v>
      </c>
      <c r="BB95" s="15">
        <f t="shared" si="71"/>
        <v>0</v>
      </c>
      <c r="BC95" s="15">
        <f t="shared" si="71"/>
        <v>0</v>
      </c>
      <c r="BD95" s="15">
        <f t="shared" si="71"/>
        <v>0</v>
      </c>
      <c r="BE95" s="15">
        <f t="shared" si="71"/>
        <v>0</v>
      </c>
      <c r="BF95" s="15">
        <f t="shared" si="71"/>
        <v>0</v>
      </c>
      <c r="BG95" s="78">
        <f>SUM(BA95:BF95)</f>
        <v>0</v>
      </c>
      <c r="BH95" s="15">
        <f t="shared" ref="BH95:BP95" si="72">SUMPRODUCT($B$4:$B$72, BH4:BH72)</f>
        <v>0</v>
      </c>
      <c r="BI95" s="15">
        <f t="shared" si="72"/>
        <v>0</v>
      </c>
      <c r="BJ95" s="15">
        <f t="shared" si="72"/>
        <v>0</v>
      </c>
      <c r="BK95" s="15">
        <f t="shared" si="72"/>
        <v>0</v>
      </c>
      <c r="BL95" s="15">
        <f t="shared" si="72"/>
        <v>0</v>
      </c>
      <c r="BM95" s="15">
        <f t="shared" si="72"/>
        <v>0</v>
      </c>
      <c r="BN95" s="15">
        <f t="shared" si="72"/>
        <v>0</v>
      </c>
      <c r="BO95" s="15">
        <f t="shared" si="72"/>
        <v>0</v>
      </c>
      <c r="BP95" s="15">
        <f t="shared" si="72"/>
        <v>0</v>
      </c>
      <c r="BQ95" s="78">
        <f>SUM(BH95:BP95)</f>
        <v>0</v>
      </c>
      <c r="BR95" s="15">
        <f t="shared" ref="BR95:BX95" si="73">SUMPRODUCT($B$4:$B$72, BR4:BR72)</f>
        <v>0</v>
      </c>
      <c r="BS95" s="15">
        <f t="shared" si="73"/>
        <v>0</v>
      </c>
      <c r="BT95" s="15">
        <f t="shared" si="73"/>
        <v>0</v>
      </c>
      <c r="BU95" s="15">
        <f t="shared" si="73"/>
        <v>0</v>
      </c>
      <c r="BV95" s="15">
        <f t="shared" si="73"/>
        <v>0</v>
      </c>
      <c r="BW95" s="15">
        <f t="shared" si="73"/>
        <v>0</v>
      </c>
      <c r="BX95" s="15">
        <f t="shared" si="73"/>
        <v>0</v>
      </c>
      <c r="BY95" s="78">
        <f>SUM(BR95:BX95)</f>
        <v>0</v>
      </c>
      <c r="BZ95" s="42">
        <f t="shared" ref="BZ95:CF95" si="74">SUMPRODUCT($B$4:$B$72, BZ4:BZ72)</f>
        <v>0</v>
      </c>
      <c r="CA95" s="15">
        <f t="shared" si="74"/>
        <v>0</v>
      </c>
      <c r="CB95" s="15">
        <f t="shared" si="74"/>
        <v>0</v>
      </c>
      <c r="CC95" s="15">
        <f t="shared" si="74"/>
        <v>0</v>
      </c>
      <c r="CD95" s="42">
        <f t="shared" si="74"/>
        <v>0</v>
      </c>
      <c r="CE95" s="42">
        <f t="shared" si="74"/>
        <v>0</v>
      </c>
      <c r="CF95" s="15">
        <f t="shared" si="74"/>
        <v>0</v>
      </c>
      <c r="CG95" s="78">
        <f>SUM(BZ95:CF95)</f>
        <v>0</v>
      </c>
      <c r="CH95" s="42">
        <f t="shared" ref="CH95:CP95" si="75">SUMPRODUCT($B$4:$B$72, CH4:CH72)</f>
        <v>0</v>
      </c>
      <c r="CI95" s="42">
        <f t="shared" si="75"/>
        <v>0</v>
      </c>
      <c r="CJ95" s="42">
        <f t="shared" si="75"/>
        <v>0</v>
      </c>
      <c r="CK95" s="15">
        <f t="shared" si="75"/>
        <v>0</v>
      </c>
      <c r="CL95" s="42">
        <f t="shared" si="75"/>
        <v>0</v>
      </c>
      <c r="CM95" s="15">
        <f t="shared" si="75"/>
        <v>0</v>
      </c>
      <c r="CN95" s="42">
        <f t="shared" si="75"/>
        <v>0</v>
      </c>
      <c r="CO95" s="42">
        <f t="shared" si="75"/>
        <v>0</v>
      </c>
      <c r="CP95" s="15">
        <f t="shared" si="75"/>
        <v>0</v>
      </c>
      <c r="CQ95" s="78">
        <f>SUM(CH95:CP95)</f>
        <v>0</v>
      </c>
      <c r="CR95" s="42">
        <f t="shared" ref="CR95:CW95" si="76">SUMPRODUCT($B$4:$B$72, CR4:CR72)</f>
        <v>0</v>
      </c>
      <c r="CS95" s="42">
        <f t="shared" si="76"/>
        <v>0</v>
      </c>
      <c r="CT95" s="42">
        <f t="shared" si="76"/>
        <v>0</v>
      </c>
      <c r="CU95" s="15">
        <f t="shared" si="76"/>
        <v>0</v>
      </c>
      <c r="CV95" s="42">
        <f t="shared" si="76"/>
        <v>0</v>
      </c>
      <c r="CW95" s="42">
        <f t="shared" si="76"/>
        <v>0</v>
      </c>
      <c r="CX95" s="78">
        <f>SUM(CR95:CW95)</f>
        <v>0</v>
      </c>
      <c r="CY95" s="78"/>
      <c r="CZ95" s="78"/>
      <c r="DA95" s="78"/>
      <c r="DB95" s="81"/>
      <c r="DC95" s="84">
        <f t="shared" si="48"/>
        <v>0</v>
      </c>
    </row>
    <row r="96" spans="1:109" s="5" customFormat="1" ht="14.1" customHeight="1" x14ac:dyDescent="0.2">
      <c r="A96" s="49"/>
      <c r="B96" s="34" t="s">
        <v>128</v>
      </c>
      <c r="C96" s="15"/>
      <c r="D96" s="15"/>
      <c r="E96" s="15"/>
      <c r="F96" s="15"/>
      <c r="G96" s="15"/>
      <c r="H96" s="69"/>
      <c r="I96" s="78"/>
      <c r="J96" s="15"/>
      <c r="K96" s="15"/>
      <c r="L96" s="15"/>
      <c r="M96" s="15"/>
      <c r="N96" s="15"/>
      <c r="O96" s="15"/>
      <c r="P96" s="15"/>
      <c r="Q96" s="15"/>
      <c r="R96" s="15"/>
      <c r="S96" s="78"/>
      <c r="T96" s="15"/>
      <c r="U96" s="15"/>
      <c r="V96" s="15"/>
      <c r="W96" s="15"/>
      <c r="X96" s="15"/>
      <c r="Y96" s="15"/>
      <c r="Z96" s="15"/>
      <c r="AA96" s="78"/>
      <c r="AB96" s="15"/>
      <c r="AC96" s="15"/>
      <c r="AD96" s="15"/>
      <c r="AE96" s="15"/>
      <c r="AF96" s="15"/>
      <c r="AG96" s="69"/>
      <c r="AH96" s="78"/>
      <c r="AI96" s="15"/>
      <c r="AJ96" s="15"/>
      <c r="AK96" s="15"/>
      <c r="AL96" s="15"/>
      <c r="AM96" s="15"/>
      <c r="AN96" s="15"/>
      <c r="AO96" s="15"/>
      <c r="AP96" s="42"/>
      <c r="AQ96" s="15"/>
      <c r="AR96" s="78"/>
      <c r="AS96" s="15"/>
      <c r="AT96" s="15"/>
      <c r="AU96" s="15"/>
      <c r="AV96" s="15"/>
      <c r="AW96" s="15"/>
      <c r="AX96" s="15"/>
      <c r="AY96" s="15"/>
      <c r="AZ96" s="78"/>
      <c r="BA96" s="15"/>
      <c r="BB96" s="15"/>
      <c r="BC96" s="15"/>
      <c r="BD96" s="15"/>
      <c r="BE96" s="15"/>
      <c r="BF96" s="69"/>
      <c r="BG96" s="83"/>
      <c r="BH96" s="15"/>
      <c r="BI96" s="15"/>
      <c r="BJ96" s="15"/>
      <c r="BK96" s="15"/>
      <c r="BL96" s="15"/>
      <c r="BM96" s="15"/>
      <c r="BN96" s="15"/>
      <c r="BO96" s="15"/>
      <c r="BP96" s="15"/>
      <c r="BQ96" s="78"/>
      <c r="BR96" s="15"/>
      <c r="BS96" s="15"/>
      <c r="BT96" s="15"/>
      <c r="BU96" s="15"/>
      <c r="BV96" s="15"/>
      <c r="BW96" s="15"/>
      <c r="BX96" s="15"/>
      <c r="BY96" s="78"/>
      <c r="BZ96" s="15"/>
      <c r="CA96" s="15"/>
      <c r="CB96" s="15"/>
      <c r="CC96" s="15"/>
      <c r="CD96" s="42"/>
      <c r="CE96" s="15"/>
      <c r="CF96" s="69"/>
      <c r="CG96" s="78"/>
      <c r="CH96" s="42"/>
      <c r="CI96" s="42"/>
      <c r="CJ96" s="42"/>
      <c r="CK96" s="15"/>
      <c r="CL96" s="15"/>
      <c r="CM96" s="15"/>
      <c r="CN96" s="42"/>
      <c r="CO96" s="42"/>
      <c r="CP96" s="15"/>
      <c r="CQ96" s="78"/>
      <c r="CR96" s="15"/>
      <c r="CS96" s="42"/>
      <c r="CT96" s="42"/>
      <c r="CU96" s="15"/>
      <c r="CV96" s="42"/>
      <c r="CW96" s="42"/>
      <c r="CX96" s="78"/>
      <c r="CY96" s="78"/>
      <c r="CZ96" s="78"/>
      <c r="DA96" s="78"/>
      <c r="DB96" s="78"/>
      <c r="DC96" s="85"/>
    </row>
    <row r="97" spans="1:112" s="44" customFormat="1" ht="57" customHeight="1" x14ac:dyDescent="0.2">
      <c r="B97" s="45"/>
      <c r="C97" s="57"/>
      <c r="D97" s="57"/>
      <c r="E97" s="57"/>
      <c r="F97" s="57"/>
      <c r="G97" s="57"/>
      <c r="H97" s="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45"/>
      <c r="T97" s="57"/>
      <c r="U97" s="57"/>
      <c r="V97" s="57"/>
      <c r="W97" s="57"/>
      <c r="X97" s="57"/>
      <c r="Y97" s="57"/>
      <c r="Z97" s="57"/>
      <c r="AA97" s="45"/>
      <c r="AB97" s="57"/>
      <c r="AC97" s="57"/>
      <c r="AD97" s="57"/>
      <c r="AE97" s="57"/>
      <c r="AF97" s="57"/>
      <c r="AG97" s="7"/>
      <c r="AH97" s="45"/>
      <c r="AI97" s="57"/>
      <c r="AJ97" s="57"/>
      <c r="AK97" s="57"/>
      <c r="AL97" s="57"/>
      <c r="AM97" s="57"/>
      <c r="AN97" s="57"/>
      <c r="AO97" s="57"/>
      <c r="AP97" s="57"/>
      <c r="AQ97" s="57"/>
      <c r="AR97" s="45"/>
      <c r="AS97" s="57"/>
      <c r="AT97" s="57"/>
      <c r="AU97" s="57"/>
      <c r="AV97" s="57"/>
      <c r="AW97" s="57"/>
      <c r="AX97" s="57"/>
      <c r="AY97" s="57"/>
      <c r="AZ97" s="45"/>
      <c r="BA97" s="57"/>
      <c r="BB97" s="57"/>
      <c r="BC97" s="57"/>
      <c r="BD97" s="57"/>
      <c r="BE97" s="57"/>
      <c r="BF97" s="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45"/>
      <c r="BR97" s="57"/>
      <c r="BS97" s="57"/>
      <c r="BT97" s="57"/>
      <c r="BU97" s="57"/>
      <c r="BV97" s="57"/>
      <c r="BW97" s="57"/>
      <c r="BX97" s="57"/>
      <c r="BY97" s="45"/>
      <c r="BZ97" s="57"/>
      <c r="CA97" s="57"/>
      <c r="CB97" s="57"/>
      <c r="CC97" s="57"/>
      <c r="CD97" s="57"/>
      <c r="CE97" s="57"/>
      <c r="CF97" s="7"/>
      <c r="CG97" s="45"/>
      <c r="CH97" s="57"/>
      <c r="CI97" s="57"/>
      <c r="CJ97" s="57"/>
      <c r="CK97" s="57"/>
      <c r="CL97" s="57"/>
      <c r="CM97" s="57"/>
      <c r="CN97" s="57"/>
      <c r="CO97" s="57"/>
      <c r="CP97" s="57"/>
      <c r="CQ97" s="45"/>
      <c r="CR97" s="57"/>
      <c r="CS97" s="57"/>
      <c r="CT97" s="57"/>
      <c r="CU97" s="57"/>
      <c r="CV97" s="57"/>
      <c r="CW97" s="57"/>
      <c r="CX97" s="146" t="s">
        <v>129</v>
      </c>
      <c r="CY97" s="146"/>
      <c r="CZ97" s="146"/>
      <c r="DA97" s="146"/>
      <c r="DB97" s="146"/>
      <c r="DC97" s="146"/>
    </row>
    <row r="98" spans="1:112" s="39" customFormat="1" ht="42" customHeight="1" x14ac:dyDescent="0.2">
      <c r="A98" s="46"/>
      <c r="B98" s="46"/>
      <c r="C98" s="41"/>
      <c r="D98" s="41"/>
      <c r="E98" s="41"/>
      <c r="F98" s="41"/>
      <c r="G98" s="41"/>
      <c r="H98" s="7"/>
      <c r="I98" s="41"/>
      <c r="J98" s="118" t="s">
        <v>130</v>
      </c>
      <c r="K98" s="119"/>
      <c r="L98" s="119"/>
      <c r="M98" s="119"/>
      <c r="N98" s="119"/>
      <c r="O98" s="119"/>
      <c r="P98" s="119"/>
      <c r="Q98" s="119"/>
      <c r="R98" s="120"/>
      <c r="S98" s="40"/>
      <c r="AA98" s="40"/>
      <c r="AB98" s="41"/>
      <c r="AG98" s="7"/>
      <c r="AH98" s="41"/>
      <c r="AI98" s="125" t="s">
        <v>130</v>
      </c>
      <c r="AJ98" s="126"/>
      <c r="AK98" s="126"/>
      <c r="AL98" s="126"/>
      <c r="AM98" s="126"/>
      <c r="AN98" s="126"/>
      <c r="AO98" s="126"/>
      <c r="AP98" s="126"/>
      <c r="AQ98" s="127"/>
      <c r="AR98" s="56"/>
      <c r="BA98" s="56"/>
      <c r="BB98" s="56"/>
      <c r="BC98" s="56"/>
      <c r="BD98" s="41"/>
      <c r="BF98" s="7"/>
      <c r="BH98" s="118" t="s">
        <v>130</v>
      </c>
      <c r="BI98" s="119"/>
      <c r="BJ98" s="119"/>
      <c r="BK98" s="119"/>
      <c r="BL98" s="119"/>
      <c r="BM98" s="119"/>
      <c r="BN98" s="119"/>
      <c r="BO98" s="119"/>
      <c r="BP98" s="120"/>
      <c r="BR98" s="41"/>
      <c r="BS98" s="41"/>
      <c r="BT98" s="41"/>
      <c r="BU98" s="41"/>
      <c r="BV98" s="41"/>
      <c r="BW98" s="41"/>
      <c r="BX98" s="41"/>
      <c r="BY98" s="41"/>
      <c r="BZ98" s="128" t="s">
        <v>130</v>
      </c>
      <c r="CA98" s="128"/>
      <c r="CB98" s="128"/>
      <c r="CC98" s="128"/>
      <c r="CD98" s="128"/>
      <c r="CE98" s="128"/>
      <c r="CF98" s="7"/>
      <c r="CG98" s="41"/>
      <c r="CH98" s="151" t="s">
        <v>131</v>
      </c>
      <c r="CI98" s="151"/>
      <c r="CJ98" s="151"/>
      <c r="CK98" s="151"/>
      <c r="CL98" s="151"/>
      <c r="CM98" s="151"/>
      <c r="CN98" s="151"/>
      <c r="CO98" s="151"/>
      <c r="CP98" s="151"/>
      <c r="CQ98" s="151"/>
      <c r="CR98" s="41"/>
      <c r="CS98" s="41"/>
      <c r="CT98" s="41"/>
      <c r="CU98" s="41"/>
      <c r="CV98" s="41"/>
      <c r="CW98" s="41"/>
      <c r="CX98" s="145" t="s">
        <v>132</v>
      </c>
      <c r="CY98" s="145"/>
      <c r="CZ98" s="145"/>
      <c r="DA98" s="145"/>
      <c r="DB98" s="145"/>
      <c r="DC98" s="145"/>
      <c r="DD98" s="54"/>
      <c r="DE98" s="54"/>
      <c r="DF98" s="54"/>
      <c r="DG98" s="54"/>
      <c r="DH98" s="54"/>
    </row>
    <row r="99" spans="1:112" s="39" customFormat="1" ht="36" customHeight="1" x14ac:dyDescent="0.2">
      <c r="A99" s="46"/>
      <c r="B99" s="46"/>
      <c r="C99" s="41"/>
      <c r="D99" s="53"/>
      <c r="E99" s="41"/>
      <c r="F99" s="41"/>
      <c r="G99" s="41"/>
      <c r="H99" s="7"/>
      <c r="I99" s="41"/>
      <c r="J99" s="132" t="s">
        <v>133</v>
      </c>
      <c r="K99" s="132"/>
      <c r="L99" s="132"/>
      <c r="M99" s="132"/>
      <c r="N99" s="132"/>
      <c r="O99" s="132"/>
      <c r="P99" s="132"/>
      <c r="Q99" s="132"/>
      <c r="R99" s="132"/>
      <c r="S99" s="41"/>
      <c r="T99" s="141" t="s">
        <v>134</v>
      </c>
      <c r="U99" s="141"/>
      <c r="V99" s="141"/>
      <c r="W99" s="141"/>
      <c r="X99" s="141"/>
      <c r="Y99" s="141"/>
      <c r="Z99" s="141"/>
      <c r="AA99" s="41"/>
      <c r="AB99" s="41"/>
      <c r="AG99" s="7"/>
      <c r="AH99" s="41"/>
      <c r="AI99" s="142" t="s">
        <v>135</v>
      </c>
      <c r="AJ99" s="143"/>
      <c r="AK99" s="143"/>
      <c r="AL99" s="143"/>
      <c r="AM99" s="143"/>
      <c r="AN99" s="143"/>
      <c r="AO99" s="143"/>
      <c r="AP99" s="143"/>
      <c r="AQ99" s="144"/>
      <c r="AS99" s="125" t="s">
        <v>136</v>
      </c>
      <c r="AT99" s="126"/>
      <c r="AU99" s="126"/>
      <c r="AV99" s="126"/>
      <c r="AW99" s="126"/>
      <c r="AX99" s="126"/>
      <c r="AY99" s="127"/>
      <c r="BA99" s="56"/>
      <c r="BB99" s="56"/>
      <c r="BC99" s="56"/>
      <c r="BD99" s="41"/>
      <c r="BF99" s="7"/>
      <c r="BG99" s="47"/>
      <c r="BH99" s="134" t="s">
        <v>135</v>
      </c>
      <c r="BI99" s="135"/>
      <c r="BJ99" s="135"/>
      <c r="BK99" s="135"/>
      <c r="BL99" s="135"/>
      <c r="BM99" s="135"/>
      <c r="BN99" s="135"/>
      <c r="BO99" s="135"/>
      <c r="BP99" s="136"/>
      <c r="BR99" s="125" t="s">
        <v>136</v>
      </c>
      <c r="BS99" s="126"/>
      <c r="BT99" s="126"/>
      <c r="BU99" s="126"/>
      <c r="BV99" s="126"/>
      <c r="BW99" s="126"/>
      <c r="BX99" s="127"/>
      <c r="BY99" s="41"/>
      <c r="BZ99" s="140" t="s">
        <v>135</v>
      </c>
      <c r="CA99" s="140"/>
      <c r="CB99" s="140"/>
      <c r="CC99" s="140"/>
      <c r="CD99" s="140"/>
      <c r="CE99" s="140"/>
      <c r="CF99" s="7"/>
      <c r="CG99" s="41"/>
      <c r="CH99" s="133" t="s">
        <v>136</v>
      </c>
      <c r="CI99" s="133"/>
      <c r="CJ99" s="133"/>
      <c r="CK99" s="133"/>
      <c r="CL99" s="133"/>
      <c r="CM99" s="133"/>
      <c r="CN99" s="133"/>
      <c r="CO99" s="133"/>
      <c r="CP99" s="133"/>
      <c r="CQ99" s="133"/>
      <c r="CR99" s="41"/>
      <c r="CS99" s="41"/>
      <c r="CT99" s="41"/>
      <c r="CU99" s="41"/>
      <c r="CV99" s="41"/>
      <c r="CW99" s="41"/>
      <c r="CX99" s="147" t="s">
        <v>137</v>
      </c>
      <c r="CY99" s="147"/>
      <c r="CZ99" s="147"/>
      <c r="DA99" s="147"/>
      <c r="DB99" s="147"/>
      <c r="DC99" s="147"/>
    </row>
    <row r="100" spans="1:112" s="39" customFormat="1" ht="24.75" customHeight="1" x14ac:dyDescent="0.2">
      <c r="A100" s="46"/>
      <c r="B100" s="46"/>
      <c r="C100" s="41"/>
      <c r="D100" s="41"/>
      <c r="E100" s="41"/>
      <c r="F100" s="41"/>
      <c r="G100" s="41"/>
      <c r="H100" s="7"/>
      <c r="I100" s="41"/>
      <c r="J100" s="129" t="s">
        <v>138</v>
      </c>
      <c r="K100" s="130"/>
      <c r="L100" s="130"/>
      <c r="M100" s="130"/>
      <c r="N100" s="130"/>
      <c r="O100" s="130"/>
      <c r="P100" s="130"/>
      <c r="Q100" s="130"/>
      <c r="R100" s="13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G100" s="7"/>
      <c r="AH100" s="41"/>
      <c r="AI100" s="137" t="s">
        <v>138</v>
      </c>
      <c r="AJ100" s="138"/>
      <c r="AK100" s="138"/>
      <c r="AL100" s="138"/>
      <c r="AM100" s="138"/>
      <c r="AN100" s="138"/>
      <c r="AO100" s="138"/>
      <c r="AP100" s="138"/>
      <c r="AQ100" s="139"/>
      <c r="AU100" s="41"/>
      <c r="AV100" s="41"/>
      <c r="BA100" s="43"/>
      <c r="BB100" s="43"/>
      <c r="BC100" s="43"/>
      <c r="BD100" s="41"/>
      <c r="BF100" s="7"/>
      <c r="BG100" s="47"/>
      <c r="BH100" s="129" t="s">
        <v>138</v>
      </c>
      <c r="BI100" s="130"/>
      <c r="BJ100" s="130"/>
      <c r="BK100" s="130"/>
      <c r="BL100" s="130"/>
      <c r="BM100" s="130"/>
      <c r="BN100" s="130"/>
      <c r="BO100" s="130"/>
      <c r="BP100" s="131"/>
      <c r="BR100" s="41"/>
      <c r="BS100" s="41"/>
      <c r="BT100" s="41"/>
      <c r="BU100" s="41"/>
      <c r="BV100" s="41"/>
      <c r="BW100" s="41"/>
      <c r="BX100" s="41"/>
      <c r="BY100" s="41"/>
      <c r="BZ100" s="41"/>
      <c r="CA100" s="41"/>
      <c r="CC100" s="41"/>
      <c r="CD100" s="41"/>
      <c r="CE100" s="41"/>
      <c r="CF100" s="7"/>
      <c r="CG100" s="55"/>
      <c r="CH100" s="55"/>
      <c r="CI100" s="41"/>
      <c r="CJ100" s="41"/>
      <c r="CK100" s="41"/>
      <c r="CL100" s="41"/>
      <c r="CM100" s="41"/>
      <c r="CN100" s="41"/>
      <c r="CO100" s="41"/>
      <c r="CP100" s="41"/>
      <c r="CQ100" s="41"/>
      <c r="CR100" s="41"/>
      <c r="CS100" s="41"/>
      <c r="CT100" s="41"/>
      <c r="CU100" s="41"/>
      <c r="CV100" s="41"/>
      <c r="CW100" s="41"/>
      <c r="CX100" s="41"/>
      <c r="CY100" s="104"/>
      <c r="CZ100" s="104"/>
      <c r="DA100" s="104"/>
      <c r="DB100" s="104"/>
    </row>
    <row r="101" spans="1:112" ht="11.25" customHeight="1" x14ac:dyDescent="0.2">
      <c r="CG101" s="54"/>
      <c r="CH101" s="54"/>
    </row>
    <row r="102" spans="1:112" x14ac:dyDescent="0.2">
      <c r="I102" s="48"/>
      <c r="Q102" s="48"/>
    </row>
  </sheetData>
  <sheetProtection autoFilter="0"/>
  <mergeCells count="47">
    <mergeCell ref="CX98:DC98"/>
    <mergeCell ref="CX97:DC97"/>
    <mergeCell ref="CX99:DC99"/>
    <mergeCell ref="AI1:AR1"/>
    <mergeCell ref="AH2:AH3"/>
    <mergeCell ref="AS1:AZ1"/>
    <mergeCell ref="AZ2:AZ3"/>
    <mergeCell ref="DC1:DC3"/>
    <mergeCell ref="BA1:BG1"/>
    <mergeCell ref="BH1:BQ1"/>
    <mergeCell ref="BR1:BY1"/>
    <mergeCell ref="BZ1:CG1"/>
    <mergeCell ref="CH1:CQ1"/>
    <mergeCell ref="CR1:CX1"/>
    <mergeCell ref="CX2:CX3"/>
    <mergeCell ref="CH98:CQ98"/>
    <mergeCell ref="BZ98:CE98"/>
    <mergeCell ref="J100:R100"/>
    <mergeCell ref="BH100:BP100"/>
    <mergeCell ref="J99:R99"/>
    <mergeCell ref="CH99:CQ99"/>
    <mergeCell ref="BR99:BX99"/>
    <mergeCell ref="BH99:BP99"/>
    <mergeCell ref="AI100:AQ100"/>
    <mergeCell ref="AS99:AY99"/>
    <mergeCell ref="BZ99:CE99"/>
    <mergeCell ref="T99:Z99"/>
    <mergeCell ref="AI99:AQ99"/>
    <mergeCell ref="A93:B93"/>
    <mergeCell ref="J98:R98"/>
    <mergeCell ref="B1:B3"/>
    <mergeCell ref="BQ2:BQ3"/>
    <mergeCell ref="BY2:BY3"/>
    <mergeCell ref="A1:A3"/>
    <mergeCell ref="AI98:AQ98"/>
    <mergeCell ref="BH98:BP98"/>
    <mergeCell ref="CG2:CG3"/>
    <mergeCell ref="CQ2:CQ3"/>
    <mergeCell ref="AR2:AR3"/>
    <mergeCell ref="C1:I1"/>
    <mergeCell ref="BG2:BG3"/>
    <mergeCell ref="J1:S1"/>
    <mergeCell ref="T1:AA1"/>
    <mergeCell ref="AB1:AH1"/>
    <mergeCell ref="I2:I3"/>
    <mergeCell ref="S2:S3"/>
    <mergeCell ref="AA2:AA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AW95:AY95 CW95 C95:E95 BC95 Z95:AA95 BV95:BX95 J95:X95 AI95:AK95 AL95:AO95 BH95:BJ95 BL95 CH95:CJ95 CN95:CO95 CL95 CR95:CT95 AQ95 AC95:AD95 CA95 G95 AF95 BE95 CC95:CE95 AS95:AU95 BA95 BR95:BT95 BM95:BP9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D96"/>
  <sheetViews>
    <sheetView zoomScale="87" zoomScaleNormal="87"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AB11" sqref="AB11"/>
    </sheetView>
  </sheetViews>
  <sheetFormatPr defaultColWidth="9.140625" defaultRowHeight="15" x14ac:dyDescent="0.25"/>
  <cols>
    <col min="1" max="1" width="36.85546875" customWidth="1"/>
    <col min="3" max="3" width="11.28515625" customWidth="1"/>
    <col min="5" max="5" width="10.7109375" customWidth="1"/>
    <col min="6" max="7" width="9.85546875" customWidth="1"/>
    <col min="8" max="8" width="10.140625" customWidth="1"/>
    <col min="9" max="9" width="10" customWidth="1"/>
    <col min="10" max="10" width="10.28515625" customWidth="1"/>
    <col min="11" max="11" width="19.85546875" customWidth="1"/>
    <col min="12" max="12" width="9.140625" customWidth="1"/>
    <col min="13" max="13" width="9.85546875" customWidth="1"/>
    <col min="14" max="14" width="9.85546875" bestFit="1" customWidth="1"/>
    <col min="15" max="15" width="9.140625" customWidth="1"/>
    <col min="16" max="16" width="10.140625" customWidth="1"/>
    <col min="17" max="17" width="9.7109375" bestFit="1" customWidth="1"/>
    <col min="18" max="23" width="9.7109375" customWidth="1"/>
    <col min="24" max="24" width="10" bestFit="1" customWidth="1"/>
    <col min="30" max="30" width="18" customWidth="1"/>
  </cols>
  <sheetData>
    <row r="1" spans="1:30" ht="37.5" customHeight="1" x14ac:dyDescent="0.25">
      <c r="A1" s="156" t="s">
        <v>0</v>
      </c>
      <c r="B1" s="159" t="s">
        <v>139</v>
      </c>
      <c r="C1" s="162" t="s">
        <v>140</v>
      </c>
      <c r="D1" s="163"/>
      <c r="E1" s="162" t="s">
        <v>141</v>
      </c>
      <c r="F1" s="163"/>
      <c r="G1" s="163"/>
      <c r="H1" s="163"/>
      <c r="I1" s="164"/>
      <c r="J1" s="162" t="s">
        <v>142</v>
      </c>
      <c r="K1" s="163"/>
      <c r="L1" s="162" t="s">
        <v>143</v>
      </c>
      <c r="M1" s="163"/>
      <c r="N1" s="163"/>
      <c r="O1" s="163"/>
      <c r="P1" s="163"/>
      <c r="Q1" s="164"/>
      <c r="R1" s="98"/>
      <c r="S1" s="98"/>
      <c r="T1" s="98"/>
      <c r="U1" s="98"/>
      <c r="V1" s="98"/>
      <c r="W1" s="98"/>
      <c r="X1" s="148" t="s">
        <v>14</v>
      </c>
    </row>
    <row r="2" spans="1:30" ht="45" x14ac:dyDescent="0.25">
      <c r="A2" s="157"/>
      <c r="B2" s="160"/>
      <c r="C2" s="29" t="s">
        <v>17</v>
      </c>
      <c r="D2" s="111" t="s">
        <v>21</v>
      </c>
      <c r="E2" s="8" t="s">
        <v>144</v>
      </c>
      <c r="F2" s="29" t="s">
        <v>19</v>
      </c>
      <c r="G2" s="29" t="s">
        <v>145</v>
      </c>
      <c r="H2" s="29" t="s">
        <v>17</v>
      </c>
      <c r="I2" s="111" t="s">
        <v>21</v>
      </c>
      <c r="J2" s="29" t="s">
        <v>17</v>
      </c>
      <c r="K2" s="111" t="s">
        <v>21</v>
      </c>
      <c r="L2" s="8" t="s">
        <v>144</v>
      </c>
      <c r="M2" s="8" t="s">
        <v>146</v>
      </c>
      <c r="N2" s="29" t="s">
        <v>19</v>
      </c>
      <c r="O2" s="29" t="s">
        <v>145</v>
      </c>
      <c r="P2" s="29" t="s">
        <v>17</v>
      </c>
      <c r="Q2" s="111" t="s">
        <v>21</v>
      </c>
      <c r="R2" s="105" t="s">
        <v>147</v>
      </c>
      <c r="S2" s="105" t="s">
        <v>148</v>
      </c>
      <c r="T2" s="105" t="s">
        <v>149</v>
      </c>
      <c r="U2" s="105" t="s">
        <v>150</v>
      </c>
      <c r="V2" s="105" t="s">
        <v>151</v>
      </c>
      <c r="W2" s="106" t="s">
        <v>152</v>
      </c>
      <c r="X2" s="149"/>
    </row>
    <row r="3" spans="1:30" x14ac:dyDescent="0.25">
      <c r="A3" s="158"/>
      <c r="B3" s="161"/>
      <c r="C3" s="75" t="s">
        <v>34</v>
      </c>
      <c r="D3" s="112"/>
      <c r="E3" s="9" t="s">
        <v>153</v>
      </c>
      <c r="F3" s="9" t="s">
        <v>153</v>
      </c>
      <c r="G3" s="9" t="s">
        <v>153</v>
      </c>
      <c r="H3" s="75" t="s">
        <v>34</v>
      </c>
      <c r="I3" s="112"/>
      <c r="J3" s="75" t="s">
        <v>34</v>
      </c>
      <c r="K3" s="112"/>
      <c r="L3" s="9" t="s">
        <v>153</v>
      </c>
      <c r="M3" s="9" t="s">
        <v>154</v>
      </c>
      <c r="N3" s="9" t="s">
        <v>153</v>
      </c>
      <c r="O3" s="9" t="s">
        <v>153</v>
      </c>
      <c r="P3" s="75" t="s">
        <v>34</v>
      </c>
      <c r="Q3" s="112"/>
      <c r="R3" s="107"/>
      <c r="S3" s="107"/>
      <c r="T3" s="107"/>
      <c r="U3" s="107"/>
      <c r="V3" s="107"/>
      <c r="W3" s="107"/>
      <c r="X3" s="150"/>
    </row>
    <row r="4" spans="1:30" x14ac:dyDescent="0.25">
      <c r="A4" s="4" t="s">
        <v>48</v>
      </c>
      <c r="B4" s="52"/>
      <c r="C4" s="36">
        <v>0</v>
      </c>
      <c r="D4" s="86">
        <f>C4</f>
        <v>0</v>
      </c>
      <c r="E4" s="36">
        <v>0</v>
      </c>
      <c r="F4" s="36">
        <v>0</v>
      </c>
      <c r="G4" s="36">
        <v>0</v>
      </c>
      <c r="H4" s="36">
        <v>0</v>
      </c>
      <c r="I4" s="86">
        <f t="shared" ref="I4:I35" si="0">SUM(E4:H4)</f>
        <v>0</v>
      </c>
      <c r="J4" s="36">
        <v>0</v>
      </c>
      <c r="K4" s="86">
        <f>J4</f>
        <v>0</v>
      </c>
      <c r="L4" s="36">
        <v>0</v>
      </c>
      <c r="M4" s="36">
        <v>0</v>
      </c>
      <c r="N4" s="36">
        <v>0</v>
      </c>
      <c r="O4" s="36">
        <v>0</v>
      </c>
      <c r="P4" s="36">
        <v>0</v>
      </c>
      <c r="Q4" s="77">
        <f>SUM(L4:P4)</f>
        <v>0</v>
      </c>
      <c r="R4" s="108">
        <v>0</v>
      </c>
      <c r="S4" s="108">
        <v>0</v>
      </c>
      <c r="T4" s="108">
        <v>0</v>
      </c>
      <c r="U4" s="108">
        <v>0</v>
      </c>
      <c r="V4" s="108">
        <v>0</v>
      </c>
      <c r="W4" s="108">
        <f>SUM(R4:V4)</f>
        <v>0</v>
      </c>
      <c r="X4" s="84">
        <f t="shared" ref="X4:X35" si="1">D4+I4+K4+Q4+W4</f>
        <v>0</v>
      </c>
    </row>
    <row r="5" spans="1:30" ht="15" customHeight="1" x14ac:dyDescent="0.25">
      <c r="A5" s="4" t="s">
        <v>155</v>
      </c>
      <c r="B5" s="52"/>
      <c r="C5" s="36">
        <v>80</v>
      </c>
      <c r="D5" s="86">
        <f t="shared" ref="D5:D68" si="2">C5</f>
        <v>80</v>
      </c>
      <c r="E5" s="36">
        <v>60</v>
      </c>
      <c r="F5" s="36">
        <v>37</v>
      </c>
      <c r="G5" s="36">
        <v>24</v>
      </c>
      <c r="H5" s="36">
        <v>80</v>
      </c>
      <c r="I5" s="86">
        <f t="shared" si="0"/>
        <v>201</v>
      </c>
      <c r="J5" s="36">
        <v>80</v>
      </c>
      <c r="K5" s="86">
        <f t="shared" ref="K5:K68" si="3">J5</f>
        <v>80</v>
      </c>
      <c r="L5" s="36">
        <v>60</v>
      </c>
      <c r="M5" s="36">
        <v>5</v>
      </c>
      <c r="N5" s="36">
        <v>37</v>
      </c>
      <c r="O5" s="36">
        <v>24</v>
      </c>
      <c r="P5" s="36">
        <v>80</v>
      </c>
      <c r="Q5" s="77">
        <f t="shared" ref="Q5:Q68" si="4">SUM(L5:P5)</f>
        <v>206</v>
      </c>
      <c r="R5" s="108">
        <v>3</v>
      </c>
      <c r="S5" s="108">
        <v>18</v>
      </c>
      <c r="T5" s="108">
        <v>12</v>
      </c>
      <c r="U5" s="108">
        <v>6</v>
      </c>
      <c r="V5" s="108">
        <v>48</v>
      </c>
      <c r="W5" s="108">
        <f t="shared" ref="W5:W68" si="5">SUM(R5:V5)</f>
        <v>87</v>
      </c>
      <c r="X5" s="84">
        <f t="shared" si="1"/>
        <v>654</v>
      </c>
      <c r="Z5" s="87"/>
      <c r="AA5" s="87"/>
      <c r="AB5" s="87"/>
      <c r="AC5" s="87"/>
      <c r="AD5" s="87"/>
    </row>
    <row r="6" spans="1:30" ht="15" customHeight="1" x14ac:dyDescent="0.25">
      <c r="A6" s="4" t="s">
        <v>51</v>
      </c>
      <c r="B6" s="52"/>
      <c r="C6" s="36">
        <v>80</v>
      </c>
      <c r="D6" s="86">
        <f t="shared" si="2"/>
        <v>80</v>
      </c>
      <c r="E6" s="36">
        <v>0</v>
      </c>
      <c r="F6" s="36">
        <v>37</v>
      </c>
      <c r="G6" s="36">
        <v>24</v>
      </c>
      <c r="H6" s="36">
        <v>80</v>
      </c>
      <c r="I6" s="86">
        <f t="shared" si="0"/>
        <v>141</v>
      </c>
      <c r="J6" s="36">
        <v>80</v>
      </c>
      <c r="K6" s="86">
        <f t="shared" si="3"/>
        <v>80</v>
      </c>
      <c r="L6" s="36">
        <v>0</v>
      </c>
      <c r="M6" s="36">
        <v>5</v>
      </c>
      <c r="N6" s="36">
        <v>37</v>
      </c>
      <c r="O6" s="36">
        <v>24</v>
      </c>
      <c r="P6" s="36">
        <v>80</v>
      </c>
      <c r="Q6" s="77">
        <f t="shared" si="4"/>
        <v>146</v>
      </c>
      <c r="R6" s="108">
        <v>0</v>
      </c>
      <c r="S6" s="108">
        <v>0</v>
      </c>
      <c r="T6" s="108">
        <v>0</v>
      </c>
      <c r="U6" s="108">
        <v>0</v>
      </c>
      <c r="V6" s="108">
        <v>0</v>
      </c>
      <c r="W6" s="108">
        <f t="shared" si="5"/>
        <v>0</v>
      </c>
      <c r="X6" s="84">
        <f t="shared" si="1"/>
        <v>447</v>
      </c>
      <c r="Z6" s="87"/>
      <c r="AA6" s="87"/>
      <c r="AB6" s="87"/>
      <c r="AC6" s="87"/>
      <c r="AD6" s="87"/>
    </row>
    <row r="7" spans="1:30" ht="15" customHeight="1" x14ac:dyDescent="0.25">
      <c r="A7" s="4" t="s">
        <v>52</v>
      </c>
      <c r="B7" s="52"/>
      <c r="C7" s="36">
        <v>80</v>
      </c>
      <c r="D7" s="86">
        <f t="shared" si="2"/>
        <v>80</v>
      </c>
      <c r="E7" s="36">
        <v>60</v>
      </c>
      <c r="F7" s="36">
        <v>37</v>
      </c>
      <c r="G7" s="36">
        <v>24</v>
      </c>
      <c r="H7" s="36">
        <v>80</v>
      </c>
      <c r="I7" s="86">
        <f t="shared" si="0"/>
        <v>201</v>
      </c>
      <c r="J7" s="36">
        <v>80</v>
      </c>
      <c r="K7" s="86">
        <f t="shared" si="3"/>
        <v>80</v>
      </c>
      <c r="L7" s="36">
        <v>60</v>
      </c>
      <c r="M7" s="36">
        <v>5</v>
      </c>
      <c r="N7" s="36">
        <v>37</v>
      </c>
      <c r="O7" s="36">
        <v>24</v>
      </c>
      <c r="P7" s="36">
        <v>80</v>
      </c>
      <c r="Q7" s="77">
        <f t="shared" si="4"/>
        <v>206</v>
      </c>
      <c r="R7" s="108">
        <v>3</v>
      </c>
      <c r="S7" s="108">
        <v>18</v>
      </c>
      <c r="T7" s="108">
        <v>12</v>
      </c>
      <c r="U7" s="108">
        <v>6</v>
      </c>
      <c r="V7" s="108">
        <v>48</v>
      </c>
      <c r="W7" s="108">
        <f t="shared" si="5"/>
        <v>87</v>
      </c>
      <c r="X7" s="84">
        <f t="shared" si="1"/>
        <v>654</v>
      </c>
      <c r="Z7" s="87"/>
      <c r="AA7" s="87"/>
      <c r="AB7" s="87"/>
      <c r="AC7" s="87"/>
      <c r="AD7" s="87"/>
    </row>
    <row r="8" spans="1:30" ht="15" customHeight="1" x14ac:dyDescent="0.25">
      <c r="A8" s="11" t="s">
        <v>37</v>
      </c>
      <c r="B8" s="52"/>
      <c r="C8" s="36">
        <v>0</v>
      </c>
      <c r="D8" s="86">
        <f t="shared" si="2"/>
        <v>0</v>
      </c>
      <c r="E8" s="36">
        <v>0</v>
      </c>
      <c r="F8" s="36">
        <v>0</v>
      </c>
      <c r="G8" s="36">
        <v>0</v>
      </c>
      <c r="H8" s="36">
        <v>0</v>
      </c>
      <c r="I8" s="86">
        <f t="shared" si="0"/>
        <v>0</v>
      </c>
      <c r="J8" s="36">
        <v>0</v>
      </c>
      <c r="K8" s="86">
        <f t="shared" si="3"/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77">
        <f t="shared" si="4"/>
        <v>0</v>
      </c>
      <c r="R8" s="108">
        <v>0</v>
      </c>
      <c r="S8" s="108">
        <v>0</v>
      </c>
      <c r="T8" s="108">
        <v>0</v>
      </c>
      <c r="U8" s="108">
        <v>0</v>
      </c>
      <c r="V8" s="108">
        <v>0</v>
      </c>
      <c r="W8" s="108">
        <f t="shared" si="5"/>
        <v>0</v>
      </c>
      <c r="X8" s="84">
        <f t="shared" si="1"/>
        <v>0</v>
      </c>
      <c r="Z8" s="87"/>
      <c r="AA8" s="87"/>
      <c r="AB8" s="87"/>
      <c r="AC8" s="87"/>
      <c r="AD8" s="87"/>
    </row>
    <row r="9" spans="1:30" ht="15" customHeight="1" x14ac:dyDescent="0.25">
      <c r="A9" s="4" t="s">
        <v>53</v>
      </c>
      <c r="B9" s="52"/>
      <c r="C9" s="36">
        <v>80</v>
      </c>
      <c r="D9" s="86">
        <f t="shared" si="2"/>
        <v>80</v>
      </c>
      <c r="E9" s="36">
        <v>60</v>
      </c>
      <c r="F9" s="36">
        <v>37</v>
      </c>
      <c r="G9" s="36">
        <v>24</v>
      </c>
      <c r="H9" s="36">
        <v>80</v>
      </c>
      <c r="I9" s="86">
        <f t="shared" si="0"/>
        <v>201</v>
      </c>
      <c r="J9" s="36">
        <v>80</v>
      </c>
      <c r="K9" s="86">
        <f t="shared" si="3"/>
        <v>80</v>
      </c>
      <c r="L9" s="36">
        <v>60</v>
      </c>
      <c r="M9" s="36">
        <v>5</v>
      </c>
      <c r="N9" s="36">
        <v>37</v>
      </c>
      <c r="O9" s="36">
        <v>24</v>
      </c>
      <c r="P9" s="36">
        <v>80</v>
      </c>
      <c r="Q9" s="77">
        <f t="shared" si="4"/>
        <v>206</v>
      </c>
      <c r="R9" s="108">
        <v>0</v>
      </c>
      <c r="S9" s="108">
        <v>0</v>
      </c>
      <c r="T9" s="108">
        <v>0</v>
      </c>
      <c r="U9" s="108">
        <v>0</v>
      </c>
      <c r="V9" s="108">
        <v>0</v>
      </c>
      <c r="W9" s="108">
        <f t="shared" si="5"/>
        <v>0</v>
      </c>
      <c r="X9" s="84">
        <f t="shared" si="1"/>
        <v>567</v>
      </c>
    </row>
    <row r="10" spans="1:30" ht="15" customHeight="1" x14ac:dyDescent="0.25">
      <c r="A10" s="4" t="s">
        <v>54</v>
      </c>
      <c r="B10" s="52"/>
      <c r="C10" s="36">
        <v>80</v>
      </c>
      <c r="D10" s="86">
        <f t="shared" si="2"/>
        <v>80</v>
      </c>
      <c r="E10" s="36">
        <v>60</v>
      </c>
      <c r="F10" s="36">
        <v>37</v>
      </c>
      <c r="G10" s="36">
        <v>24</v>
      </c>
      <c r="H10" s="36">
        <v>80</v>
      </c>
      <c r="I10" s="86">
        <f t="shared" si="0"/>
        <v>201</v>
      </c>
      <c r="J10" s="36">
        <v>80</v>
      </c>
      <c r="K10" s="86">
        <f t="shared" si="3"/>
        <v>80</v>
      </c>
      <c r="L10" s="36">
        <v>60</v>
      </c>
      <c r="M10" s="36">
        <v>5</v>
      </c>
      <c r="N10" s="36">
        <v>37</v>
      </c>
      <c r="O10" s="36">
        <v>24</v>
      </c>
      <c r="P10" s="36">
        <v>80</v>
      </c>
      <c r="Q10" s="77">
        <f t="shared" si="4"/>
        <v>206</v>
      </c>
      <c r="R10" s="108">
        <v>0</v>
      </c>
      <c r="S10" s="108">
        <v>0</v>
      </c>
      <c r="T10" s="108">
        <v>0</v>
      </c>
      <c r="U10" s="108">
        <v>0</v>
      </c>
      <c r="V10" s="108">
        <v>0</v>
      </c>
      <c r="W10" s="108">
        <f t="shared" si="5"/>
        <v>0</v>
      </c>
      <c r="X10" s="84">
        <f t="shared" si="1"/>
        <v>567</v>
      </c>
    </row>
    <row r="11" spans="1:30" ht="15" customHeight="1" x14ac:dyDescent="0.25">
      <c r="A11" s="4" t="s">
        <v>55</v>
      </c>
      <c r="B11" s="52"/>
      <c r="C11" s="36">
        <v>80</v>
      </c>
      <c r="D11" s="86">
        <f t="shared" si="2"/>
        <v>80</v>
      </c>
      <c r="E11" s="36">
        <v>60</v>
      </c>
      <c r="F11" s="36">
        <v>37</v>
      </c>
      <c r="G11" s="36">
        <v>24</v>
      </c>
      <c r="H11" s="36">
        <v>80</v>
      </c>
      <c r="I11" s="86">
        <f t="shared" si="0"/>
        <v>201</v>
      </c>
      <c r="J11" s="36">
        <v>80</v>
      </c>
      <c r="K11" s="86">
        <f t="shared" si="3"/>
        <v>80</v>
      </c>
      <c r="L11" s="36">
        <v>60</v>
      </c>
      <c r="M11" s="36">
        <v>5</v>
      </c>
      <c r="N11" s="36">
        <v>37</v>
      </c>
      <c r="O11" s="36">
        <v>24</v>
      </c>
      <c r="P11" s="36">
        <v>80</v>
      </c>
      <c r="Q11" s="77">
        <f t="shared" si="4"/>
        <v>206</v>
      </c>
      <c r="R11" s="108">
        <v>0</v>
      </c>
      <c r="S11" s="108">
        <v>0</v>
      </c>
      <c r="T11" s="108">
        <v>0</v>
      </c>
      <c r="U11" s="108">
        <v>0</v>
      </c>
      <c r="V11" s="108">
        <v>0</v>
      </c>
      <c r="W11" s="108">
        <f t="shared" si="5"/>
        <v>0</v>
      </c>
      <c r="X11" s="84">
        <f t="shared" si="1"/>
        <v>567</v>
      </c>
    </row>
    <row r="12" spans="1:30" ht="15" customHeight="1" x14ac:dyDescent="0.25">
      <c r="A12" s="11" t="s">
        <v>56</v>
      </c>
      <c r="B12" s="52"/>
      <c r="C12" s="36">
        <v>0</v>
      </c>
      <c r="D12" s="86">
        <f t="shared" si="2"/>
        <v>0</v>
      </c>
      <c r="E12" s="36">
        <v>0</v>
      </c>
      <c r="F12" s="36">
        <v>0</v>
      </c>
      <c r="G12" s="36">
        <v>0</v>
      </c>
      <c r="H12" s="36">
        <v>0</v>
      </c>
      <c r="I12" s="86">
        <f t="shared" si="0"/>
        <v>0</v>
      </c>
      <c r="J12" s="36">
        <v>0</v>
      </c>
      <c r="K12" s="86">
        <f t="shared" si="3"/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77">
        <f t="shared" si="4"/>
        <v>0</v>
      </c>
      <c r="R12" s="108">
        <v>0</v>
      </c>
      <c r="S12" s="108">
        <v>0</v>
      </c>
      <c r="T12" s="108">
        <v>0</v>
      </c>
      <c r="U12" s="108">
        <v>0</v>
      </c>
      <c r="V12" s="108">
        <v>0</v>
      </c>
      <c r="W12" s="108">
        <f t="shared" si="5"/>
        <v>0</v>
      </c>
      <c r="X12" s="84">
        <f t="shared" si="1"/>
        <v>0</v>
      </c>
    </row>
    <row r="13" spans="1:30" ht="15" customHeight="1" x14ac:dyDescent="0.25">
      <c r="A13" s="11" t="s">
        <v>57</v>
      </c>
      <c r="B13" s="52"/>
      <c r="C13" s="36">
        <v>0</v>
      </c>
      <c r="D13" s="86">
        <f t="shared" si="2"/>
        <v>0</v>
      </c>
      <c r="E13" s="36">
        <v>0</v>
      </c>
      <c r="F13" s="36">
        <v>0</v>
      </c>
      <c r="G13" s="36">
        <v>0</v>
      </c>
      <c r="H13" s="36">
        <v>0</v>
      </c>
      <c r="I13" s="86">
        <f t="shared" si="0"/>
        <v>0</v>
      </c>
      <c r="J13" s="36">
        <v>0</v>
      </c>
      <c r="K13" s="86">
        <f t="shared" si="3"/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77">
        <f t="shared" si="4"/>
        <v>0</v>
      </c>
      <c r="R13" s="108">
        <v>0</v>
      </c>
      <c r="S13" s="108">
        <v>0</v>
      </c>
      <c r="T13" s="108">
        <v>0</v>
      </c>
      <c r="U13" s="108">
        <v>0</v>
      </c>
      <c r="V13" s="108">
        <v>0</v>
      </c>
      <c r="W13" s="108">
        <f t="shared" si="5"/>
        <v>0</v>
      </c>
      <c r="X13" s="84">
        <f t="shared" si="1"/>
        <v>0</v>
      </c>
    </row>
    <row r="14" spans="1:30" ht="15" customHeight="1" x14ac:dyDescent="0.25">
      <c r="A14" s="11" t="s">
        <v>58</v>
      </c>
      <c r="B14" s="52"/>
      <c r="C14" s="36">
        <v>80</v>
      </c>
      <c r="D14" s="86">
        <f t="shared" si="2"/>
        <v>80</v>
      </c>
      <c r="E14" s="36">
        <v>60</v>
      </c>
      <c r="F14" s="36">
        <v>37</v>
      </c>
      <c r="G14" s="36">
        <v>24</v>
      </c>
      <c r="H14" s="36">
        <v>80</v>
      </c>
      <c r="I14" s="86">
        <f t="shared" si="0"/>
        <v>201</v>
      </c>
      <c r="J14" s="36">
        <v>80</v>
      </c>
      <c r="K14" s="86">
        <f t="shared" si="3"/>
        <v>80</v>
      </c>
      <c r="L14" s="36">
        <v>60</v>
      </c>
      <c r="M14" s="36">
        <v>5</v>
      </c>
      <c r="N14" s="36">
        <v>37</v>
      </c>
      <c r="O14" s="36">
        <v>24</v>
      </c>
      <c r="P14" s="36">
        <v>80</v>
      </c>
      <c r="Q14" s="77">
        <f t="shared" si="4"/>
        <v>206</v>
      </c>
      <c r="R14" s="108">
        <v>0</v>
      </c>
      <c r="S14" s="108">
        <v>0</v>
      </c>
      <c r="T14" s="108">
        <v>0</v>
      </c>
      <c r="U14" s="108">
        <v>0</v>
      </c>
      <c r="V14" s="108">
        <v>0</v>
      </c>
      <c r="W14" s="108">
        <f t="shared" si="5"/>
        <v>0</v>
      </c>
      <c r="X14" s="84">
        <f t="shared" si="1"/>
        <v>567</v>
      </c>
    </row>
    <row r="15" spans="1:30" ht="15" customHeight="1" x14ac:dyDescent="0.25">
      <c r="A15" s="11" t="s">
        <v>38</v>
      </c>
      <c r="B15" s="52"/>
      <c r="C15" s="36">
        <v>80</v>
      </c>
      <c r="D15" s="86">
        <f t="shared" si="2"/>
        <v>80</v>
      </c>
      <c r="E15" s="36">
        <v>60</v>
      </c>
      <c r="F15" s="36">
        <v>37</v>
      </c>
      <c r="G15" s="36">
        <v>24</v>
      </c>
      <c r="H15" s="36">
        <v>80</v>
      </c>
      <c r="I15" s="86">
        <f t="shared" si="0"/>
        <v>201</v>
      </c>
      <c r="J15" s="36">
        <v>80</v>
      </c>
      <c r="K15" s="86">
        <f t="shared" si="3"/>
        <v>80</v>
      </c>
      <c r="L15" s="36">
        <v>60</v>
      </c>
      <c r="M15" s="36">
        <v>5</v>
      </c>
      <c r="N15" s="36">
        <v>37</v>
      </c>
      <c r="O15" s="36">
        <v>24</v>
      </c>
      <c r="P15" s="36">
        <v>80</v>
      </c>
      <c r="Q15" s="77">
        <f t="shared" si="4"/>
        <v>206</v>
      </c>
      <c r="R15" s="108">
        <v>0</v>
      </c>
      <c r="S15" s="108">
        <v>0</v>
      </c>
      <c r="T15" s="108">
        <v>0</v>
      </c>
      <c r="U15" s="108">
        <v>0</v>
      </c>
      <c r="V15" s="108">
        <v>0</v>
      </c>
      <c r="W15" s="108">
        <f t="shared" si="5"/>
        <v>0</v>
      </c>
      <c r="X15" s="84">
        <f t="shared" si="1"/>
        <v>567</v>
      </c>
    </row>
    <row r="16" spans="1:30" ht="15" customHeight="1" x14ac:dyDescent="0.25">
      <c r="A16" s="4" t="s">
        <v>59</v>
      </c>
      <c r="B16" s="52"/>
      <c r="C16" s="36">
        <v>80</v>
      </c>
      <c r="D16" s="86">
        <f t="shared" si="2"/>
        <v>80</v>
      </c>
      <c r="E16" s="36">
        <v>60</v>
      </c>
      <c r="F16" s="36">
        <v>37</v>
      </c>
      <c r="G16" s="36">
        <v>24</v>
      </c>
      <c r="H16" s="36">
        <v>80</v>
      </c>
      <c r="I16" s="86">
        <f t="shared" si="0"/>
        <v>201</v>
      </c>
      <c r="J16" s="36">
        <v>80</v>
      </c>
      <c r="K16" s="86">
        <f t="shared" si="3"/>
        <v>80</v>
      </c>
      <c r="L16" s="36">
        <v>60</v>
      </c>
      <c r="M16" s="36">
        <v>5</v>
      </c>
      <c r="N16" s="36">
        <v>37</v>
      </c>
      <c r="O16" s="36">
        <v>24</v>
      </c>
      <c r="P16" s="36">
        <v>80</v>
      </c>
      <c r="Q16" s="77">
        <f t="shared" si="4"/>
        <v>206</v>
      </c>
      <c r="R16" s="108">
        <v>3</v>
      </c>
      <c r="S16" s="108">
        <v>18</v>
      </c>
      <c r="T16" s="108">
        <v>12</v>
      </c>
      <c r="U16" s="108">
        <v>6</v>
      </c>
      <c r="V16" s="108">
        <v>48</v>
      </c>
      <c r="W16" s="108">
        <f t="shared" si="5"/>
        <v>87</v>
      </c>
      <c r="X16" s="84">
        <f t="shared" si="1"/>
        <v>654</v>
      </c>
    </row>
    <row r="17" spans="1:24" ht="15" customHeight="1" x14ac:dyDescent="0.25">
      <c r="A17" s="4" t="s">
        <v>60</v>
      </c>
      <c r="B17" s="52"/>
      <c r="C17" s="36">
        <v>80</v>
      </c>
      <c r="D17" s="86">
        <f t="shared" si="2"/>
        <v>80</v>
      </c>
      <c r="E17" s="36">
        <v>60</v>
      </c>
      <c r="F17" s="36">
        <v>37</v>
      </c>
      <c r="G17" s="36">
        <v>24</v>
      </c>
      <c r="H17" s="36">
        <v>80</v>
      </c>
      <c r="I17" s="86">
        <f t="shared" si="0"/>
        <v>201</v>
      </c>
      <c r="J17" s="36">
        <v>80</v>
      </c>
      <c r="K17" s="86">
        <f t="shared" si="3"/>
        <v>80</v>
      </c>
      <c r="L17" s="36">
        <v>60</v>
      </c>
      <c r="M17" s="36">
        <v>5</v>
      </c>
      <c r="N17" s="36">
        <v>37</v>
      </c>
      <c r="O17" s="36">
        <v>24</v>
      </c>
      <c r="P17" s="36">
        <v>80</v>
      </c>
      <c r="Q17" s="77">
        <f t="shared" si="4"/>
        <v>206</v>
      </c>
      <c r="R17" s="108">
        <v>0</v>
      </c>
      <c r="S17" s="108">
        <v>0</v>
      </c>
      <c r="T17" s="108">
        <v>0</v>
      </c>
      <c r="U17" s="108">
        <v>0</v>
      </c>
      <c r="V17" s="108">
        <v>0</v>
      </c>
      <c r="W17" s="108">
        <f t="shared" si="5"/>
        <v>0</v>
      </c>
      <c r="X17" s="84">
        <f t="shared" si="1"/>
        <v>567</v>
      </c>
    </row>
    <row r="18" spans="1:24" ht="15" customHeight="1" x14ac:dyDescent="0.25">
      <c r="A18" s="4" t="s">
        <v>61</v>
      </c>
      <c r="B18" s="52"/>
      <c r="C18" s="36">
        <v>80</v>
      </c>
      <c r="D18" s="86">
        <f t="shared" si="2"/>
        <v>80</v>
      </c>
      <c r="E18" s="36">
        <v>60</v>
      </c>
      <c r="F18" s="36">
        <v>37</v>
      </c>
      <c r="G18" s="36">
        <v>24</v>
      </c>
      <c r="H18" s="36">
        <v>80</v>
      </c>
      <c r="I18" s="86">
        <f t="shared" si="0"/>
        <v>201</v>
      </c>
      <c r="J18" s="36">
        <v>80</v>
      </c>
      <c r="K18" s="86">
        <f t="shared" si="3"/>
        <v>80</v>
      </c>
      <c r="L18" s="36">
        <v>60</v>
      </c>
      <c r="M18" s="36">
        <v>5</v>
      </c>
      <c r="N18" s="36">
        <v>37</v>
      </c>
      <c r="O18" s="36">
        <v>24</v>
      </c>
      <c r="P18" s="36">
        <v>80</v>
      </c>
      <c r="Q18" s="77">
        <f t="shared" si="4"/>
        <v>206</v>
      </c>
      <c r="R18" s="108">
        <v>0</v>
      </c>
      <c r="S18" s="108">
        <v>0</v>
      </c>
      <c r="T18" s="108">
        <v>0</v>
      </c>
      <c r="U18" s="108">
        <v>0</v>
      </c>
      <c r="V18" s="108">
        <v>0</v>
      </c>
      <c r="W18" s="108">
        <f t="shared" si="5"/>
        <v>0</v>
      </c>
      <c r="X18" s="84">
        <f t="shared" si="1"/>
        <v>567</v>
      </c>
    </row>
    <row r="19" spans="1:24" ht="15" customHeight="1" x14ac:dyDescent="0.25">
      <c r="A19" s="4" t="s">
        <v>63</v>
      </c>
      <c r="B19" s="52"/>
      <c r="C19" s="36">
        <v>80</v>
      </c>
      <c r="D19" s="86">
        <f t="shared" si="2"/>
        <v>80</v>
      </c>
      <c r="E19" s="36">
        <v>60</v>
      </c>
      <c r="F19" s="36">
        <v>37</v>
      </c>
      <c r="G19" s="36">
        <v>24</v>
      </c>
      <c r="H19" s="36">
        <v>80</v>
      </c>
      <c r="I19" s="86">
        <f t="shared" si="0"/>
        <v>201</v>
      </c>
      <c r="J19" s="36">
        <v>80</v>
      </c>
      <c r="K19" s="86">
        <f t="shared" si="3"/>
        <v>80</v>
      </c>
      <c r="L19" s="36">
        <v>60</v>
      </c>
      <c r="M19" s="36">
        <v>5</v>
      </c>
      <c r="N19" s="36">
        <v>37</v>
      </c>
      <c r="O19" s="36">
        <v>24</v>
      </c>
      <c r="P19" s="36">
        <v>80</v>
      </c>
      <c r="Q19" s="77">
        <f t="shared" si="4"/>
        <v>206</v>
      </c>
      <c r="R19" s="108">
        <v>3</v>
      </c>
      <c r="S19" s="108">
        <v>18</v>
      </c>
      <c r="T19" s="108">
        <v>12</v>
      </c>
      <c r="U19" s="108">
        <v>6</v>
      </c>
      <c r="V19" s="108">
        <v>48</v>
      </c>
      <c r="W19" s="108">
        <f t="shared" si="5"/>
        <v>87</v>
      </c>
      <c r="X19" s="84">
        <f t="shared" si="1"/>
        <v>654</v>
      </c>
    </row>
    <row r="20" spans="1:24" ht="15" customHeight="1" x14ac:dyDescent="0.25">
      <c r="A20" s="4" t="s">
        <v>64</v>
      </c>
      <c r="B20" s="52"/>
      <c r="C20" s="36">
        <v>80</v>
      </c>
      <c r="D20" s="86">
        <f t="shared" si="2"/>
        <v>80</v>
      </c>
      <c r="E20" s="36">
        <v>60</v>
      </c>
      <c r="F20" s="36">
        <v>37</v>
      </c>
      <c r="G20" s="36">
        <v>24</v>
      </c>
      <c r="H20" s="36">
        <v>80</v>
      </c>
      <c r="I20" s="86">
        <f t="shared" si="0"/>
        <v>201</v>
      </c>
      <c r="J20" s="36">
        <v>80</v>
      </c>
      <c r="K20" s="86">
        <f t="shared" si="3"/>
        <v>80</v>
      </c>
      <c r="L20" s="36">
        <v>60</v>
      </c>
      <c r="M20" s="36">
        <v>5</v>
      </c>
      <c r="N20" s="36">
        <v>37</v>
      </c>
      <c r="O20" s="36">
        <v>24</v>
      </c>
      <c r="P20" s="36">
        <v>80</v>
      </c>
      <c r="Q20" s="77">
        <f t="shared" si="4"/>
        <v>206</v>
      </c>
      <c r="R20" s="108">
        <v>3</v>
      </c>
      <c r="S20" s="108">
        <v>18</v>
      </c>
      <c r="T20" s="108">
        <v>12</v>
      </c>
      <c r="U20" s="108">
        <v>6</v>
      </c>
      <c r="V20" s="108">
        <v>48</v>
      </c>
      <c r="W20" s="108">
        <f t="shared" si="5"/>
        <v>87</v>
      </c>
      <c r="X20" s="84">
        <f t="shared" si="1"/>
        <v>654</v>
      </c>
    </row>
    <row r="21" spans="1:24" ht="15" customHeight="1" x14ac:dyDescent="0.25">
      <c r="A21" s="11" t="s">
        <v>65</v>
      </c>
      <c r="B21" s="52"/>
      <c r="C21" s="36">
        <v>0</v>
      </c>
      <c r="D21" s="86">
        <f t="shared" si="2"/>
        <v>0</v>
      </c>
      <c r="E21" s="36">
        <v>0</v>
      </c>
      <c r="F21" s="36">
        <v>0</v>
      </c>
      <c r="G21" s="36">
        <v>0</v>
      </c>
      <c r="H21" s="36">
        <v>0</v>
      </c>
      <c r="I21" s="86">
        <f t="shared" si="0"/>
        <v>0</v>
      </c>
      <c r="J21" s="36">
        <v>0</v>
      </c>
      <c r="K21" s="86">
        <f t="shared" si="3"/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77">
        <f t="shared" si="4"/>
        <v>0</v>
      </c>
      <c r="R21" s="108">
        <v>0</v>
      </c>
      <c r="S21" s="108">
        <v>0</v>
      </c>
      <c r="T21" s="108">
        <v>0</v>
      </c>
      <c r="U21" s="108">
        <v>0</v>
      </c>
      <c r="V21" s="108">
        <v>0</v>
      </c>
      <c r="W21" s="108">
        <f t="shared" si="5"/>
        <v>0</v>
      </c>
      <c r="X21" s="84">
        <f t="shared" si="1"/>
        <v>0</v>
      </c>
    </row>
    <row r="22" spans="1:24" ht="15" customHeight="1" x14ac:dyDescent="0.25">
      <c r="A22" s="11" t="s">
        <v>66</v>
      </c>
      <c r="B22" s="52"/>
      <c r="C22" s="36">
        <v>0</v>
      </c>
      <c r="D22" s="86">
        <f t="shared" si="2"/>
        <v>0</v>
      </c>
      <c r="E22" s="36">
        <v>0</v>
      </c>
      <c r="F22" s="36">
        <v>0</v>
      </c>
      <c r="G22" s="36">
        <v>0</v>
      </c>
      <c r="H22" s="36">
        <v>0</v>
      </c>
      <c r="I22" s="86">
        <f t="shared" si="0"/>
        <v>0</v>
      </c>
      <c r="J22" s="36">
        <v>0</v>
      </c>
      <c r="K22" s="86">
        <f t="shared" si="3"/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77">
        <f t="shared" si="4"/>
        <v>0</v>
      </c>
      <c r="R22" s="108">
        <v>0</v>
      </c>
      <c r="S22" s="108">
        <v>0</v>
      </c>
      <c r="T22" s="108">
        <v>0</v>
      </c>
      <c r="U22" s="108">
        <v>0</v>
      </c>
      <c r="V22" s="108">
        <v>0</v>
      </c>
      <c r="W22" s="108">
        <f t="shared" si="5"/>
        <v>0</v>
      </c>
      <c r="X22" s="84">
        <f t="shared" si="1"/>
        <v>0</v>
      </c>
    </row>
    <row r="23" spans="1:24" ht="15" customHeight="1" x14ac:dyDescent="0.25">
      <c r="A23" s="4" t="s">
        <v>67</v>
      </c>
      <c r="B23" s="52"/>
      <c r="C23" s="36">
        <v>80</v>
      </c>
      <c r="D23" s="86">
        <f t="shared" si="2"/>
        <v>80</v>
      </c>
      <c r="E23" s="36">
        <v>60</v>
      </c>
      <c r="F23" s="36">
        <v>37</v>
      </c>
      <c r="G23" s="36">
        <v>24</v>
      </c>
      <c r="H23" s="36">
        <v>80</v>
      </c>
      <c r="I23" s="86">
        <f t="shared" si="0"/>
        <v>201</v>
      </c>
      <c r="J23" s="36">
        <v>80</v>
      </c>
      <c r="K23" s="86">
        <f t="shared" si="3"/>
        <v>80</v>
      </c>
      <c r="L23" s="36">
        <v>60</v>
      </c>
      <c r="M23" s="36">
        <v>5</v>
      </c>
      <c r="N23" s="36">
        <v>37</v>
      </c>
      <c r="O23" s="36">
        <v>24</v>
      </c>
      <c r="P23" s="36">
        <v>80</v>
      </c>
      <c r="Q23" s="77">
        <f t="shared" si="4"/>
        <v>206</v>
      </c>
      <c r="R23" s="108">
        <v>0</v>
      </c>
      <c r="S23" s="108">
        <v>0</v>
      </c>
      <c r="T23" s="108">
        <v>0</v>
      </c>
      <c r="U23" s="108">
        <v>0</v>
      </c>
      <c r="V23" s="108">
        <v>0</v>
      </c>
      <c r="W23" s="108">
        <f t="shared" si="5"/>
        <v>0</v>
      </c>
      <c r="X23" s="84">
        <f t="shared" si="1"/>
        <v>567</v>
      </c>
    </row>
    <row r="24" spans="1:24" ht="15" customHeight="1" x14ac:dyDescent="0.25">
      <c r="A24" s="4" t="s">
        <v>156</v>
      </c>
      <c r="B24" s="52"/>
      <c r="C24" s="36">
        <v>80</v>
      </c>
      <c r="D24" s="86">
        <f t="shared" si="2"/>
        <v>80</v>
      </c>
      <c r="E24" s="36">
        <v>60</v>
      </c>
      <c r="F24" s="36">
        <v>37</v>
      </c>
      <c r="G24" s="36">
        <v>24</v>
      </c>
      <c r="H24" s="36">
        <v>80</v>
      </c>
      <c r="I24" s="86">
        <f t="shared" si="0"/>
        <v>201</v>
      </c>
      <c r="J24" s="36">
        <v>80</v>
      </c>
      <c r="K24" s="86">
        <f t="shared" si="3"/>
        <v>80</v>
      </c>
      <c r="L24" s="36">
        <v>60</v>
      </c>
      <c r="M24" s="36">
        <v>5</v>
      </c>
      <c r="N24" s="36">
        <v>37</v>
      </c>
      <c r="O24" s="36">
        <v>24</v>
      </c>
      <c r="P24" s="36">
        <v>80</v>
      </c>
      <c r="Q24" s="77">
        <f t="shared" si="4"/>
        <v>206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f t="shared" si="5"/>
        <v>0</v>
      </c>
      <c r="X24" s="84">
        <f t="shared" si="1"/>
        <v>567</v>
      </c>
    </row>
    <row r="25" spans="1:24" ht="15" customHeight="1" x14ac:dyDescent="0.25">
      <c r="A25" s="11" t="s">
        <v>157</v>
      </c>
      <c r="B25" s="52"/>
      <c r="C25" s="36">
        <v>80</v>
      </c>
      <c r="D25" s="86">
        <f t="shared" si="2"/>
        <v>80</v>
      </c>
      <c r="E25" s="36">
        <v>60</v>
      </c>
      <c r="F25" s="36">
        <v>37</v>
      </c>
      <c r="G25" s="36">
        <v>24</v>
      </c>
      <c r="H25" s="36">
        <v>80</v>
      </c>
      <c r="I25" s="86">
        <f t="shared" si="0"/>
        <v>201</v>
      </c>
      <c r="J25" s="36">
        <v>80</v>
      </c>
      <c r="K25" s="86">
        <f t="shared" si="3"/>
        <v>80</v>
      </c>
      <c r="L25" s="36">
        <v>60</v>
      </c>
      <c r="M25" s="36">
        <v>5</v>
      </c>
      <c r="N25" s="36">
        <v>37</v>
      </c>
      <c r="O25" s="36">
        <v>24</v>
      </c>
      <c r="P25" s="36">
        <v>80</v>
      </c>
      <c r="Q25" s="77">
        <f t="shared" si="4"/>
        <v>206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08">
        <f t="shared" si="5"/>
        <v>0</v>
      </c>
      <c r="X25" s="84">
        <f t="shared" si="1"/>
        <v>567</v>
      </c>
    </row>
    <row r="26" spans="1:24" ht="15" customHeight="1" x14ac:dyDescent="0.25">
      <c r="A26" s="4" t="s">
        <v>69</v>
      </c>
      <c r="B26" s="52"/>
      <c r="C26" s="36">
        <v>80</v>
      </c>
      <c r="D26" s="86">
        <f t="shared" si="2"/>
        <v>80</v>
      </c>
      <c r="E26" s="36">
        <v>60</v>
      </c>
      <c r="F26" s="36">
        <v>37</v>
      </c>
      <c r="G26" s="36">
        <v>24</v>
      </c>
      <c r="H26" s="36">
        <v>80</v>
      </c>
      <c r="I26" s="86">
        <f t="shared" si="0"/>
        <v>201</v>
      </c>
      <c r="J26" s="36">
        <v>80</v>
      </c>
      <c r="K26" s="86">
        <f t="shared" si="3"/>
        <v>80</v>
      </c>
      <c r="L26" s="36">
        <v>60</v>
      </c>
      <c r="M26" s="36">
        <v>5</v>
      </c>
      <c r="N26" s="36">
        <v>37</v>
      </c>
      <c r="O26" s="36">
        <v>24</v>
      </c>
      <c r="P26" s="36">
        <v>80</v>
      </c>
      <c r="Q26" s="77">
        <f t="shared" si="4"/>
        <v>206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f t="shared" si="5"/>
        <v>0</v>
      </c>
      <c r="X26" s="84">
        <f t="shared" si="1"/>
        <v>567</v>
      </c>
    </row>
    <row r="27" spans="1:24" ht="15" customHeight="1" x14ac:dyDescent="0.25">
      <c r="A27" s="4" t="s">
        <v>158</v>
      </c>
      <c r="B27" s="52"/>
      <c r="C27" s="36">
        <v>80</v>
      </c>
      <c r="D27" s="86">
        <f t="shared" si="2"/>
        <v>80</v>
      </c>
      <c r="E27" s="36">
        <v>60</v>
      </c>
      <c r="F27" s="36">
        <v>37</v>
      </c>
      <c r="G27" s="36">
        <v>24</v>
      </c>
      <c r="H27" s="36">
        <v>80</v>
      </c>
      <c r="I27" s="86">
        <f t="shared" si="0"/>
        <v>201</v>
      </c>
      <c r="J27" s="36">
        <v>80</v>
      </c>
      <c r="K27" s="86">
        <f t="shared" si="3"/>
        <v>80</v>
      </c>
      <c r="L27" s="36">
        <v>60</v>
      </c>
      <c r="M27" s="36">
        <v>5</v>
      </c>
      <c r="N27" s="36">
        <v>37</v>
      </c>
      <c r="O27" s="36">
        <v>24</v>
      </c>
      <c r="P27" s="36">
        <v>80</v>
      </c>
      <c r="Q27" s="77">
        <f t="shared" si="4"/>
        <v>206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f t="shared" si="5"/>
        <v>0</v>
      </c>
      <c r="X27" s="84">
        <f t="shared" si="1"/>
        <v>567</v>
      </c>
    </row>
    <row r="28" spans="1:24" ht="15" customHeight="1" x14ac:dyDescent="0.25">
      <c r="A28" s="4" t="s">
        <v>159</v>
      </c>
      <c r="B28" s="52"/>
      <c r="C28" s="36">
        <v>80</v>
      </c>
      <c r="D28" s="86">
        <f t="shared" si="2"/>
        <v>80</v>
      </c>
      <c r="E28" s="36">
        <v>60</v>
      </c>
      <c r="F28" s="36">
        <v>37</v>
      </c>
      <c r="G28" s="36">
        <v>24</v>
      </c>
      <c r="H28" s="36">
        <v>80</v>
      </c>
      <c r="I28" s="86">
        <f t="shared" si="0"/>
        <v>201</v>
      </c>
      <c r="J28" s="36">
        <v>80</v>
      </c>
      <c r="K28" s="86">
        <f t="shared" si="3"/>
        <v>80</v>
      </c>
      <c r="L28" s="36">
        <v>60</v>
      </c>
      <c r="M28" s="36">
        <v>5</v>
      </c>
      <c r="N28" s="36">
        <v>37</v>
      </c>
      <c r="O28" s="36">
        <v>24</v>
      </c>
      <c r="P28" s="36">
        <v>80</v>
      </c>
      <c r="Q28" s="77">
        <f t="shared" si="4"/>
        <v>206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f t="shared" si="5"/>
        <v>0</v>
      </c>
      <c r="X28" s="84">
        <f t="shared" si="1"/>
        <v>567</v>
      </c>
    </row>
    <row r="29" spans="1:24" ht="15" customHeight="1" x14ac:dyDescent="0.25">
      <c r="A29" s="11" t="s">
        <v>160</v>
      </c>
      <c r="B29" s="52"/>
      <c r="C29" s="36">
        <v>0</v>
      </c>
      <c r="D29" s="86">
        <f t="shared" si="2"/>
        <v>0</v>
      </c>
      <c r="E29" s="36">
        <v>0</v>
      </c>
      <c r="F29" s="36">
        <v>0</v>
      </c>
      <c r="G29" s="36">
        <v>0</v>
      </c>
      <c r="H29" s="36">
        <v>0</v>
      </c>
      <c r="I29" s="86">
        <f t="shared" si="0"/>
        <v>0</v>
      </c>
      <c r="J29" s="36">
        <v>0</v>
      </c>
      <c r="K29" s="86">
        <f t="shared" si="3"/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77">
        <f t="shared" si="4"/>
        <v>0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08">
        <f t="shared" si="5"/>
        <v>0</v>
      </c>
      <c r="X29" s="84">
        <f t="shared" si="1"/>
        <v>0</v>
      </c>
    </row>
    <row r="30" spans="1:24" ht="15" customHeight="1" x14ac:dyDescent="0.25">
      <c r="A30" s="11" t="s">
        <v>72</v>
      </c>
      <c r="B30" s="52"/>
      <c r="C30" s="36">
        <v>0</v>
      </c>
      <c r="D30" s="86">
        <f t="shared" si="2"/>
        <v>0</v>
      </c>
      <c r="E30" s="36">
        <v>0</v>
      </c>
      <c r="F30" s="36">
        <v>0</v>
      </c>
      <c r="G30" s="36">
        <v>0</v>
      </c>
      <c r="H30" s="36">
        <v>0</v>
      </c>
      <c r="I30" s="86">
        <f t="shared" si="0"/>
        <v>0</v>
      </c>
      <c r="J30" s="36">
        <v>0</v>
      </c>
      <c r="K30" s="86">
        <f t="shared" si="3"/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77">
        <f t="shared" si="4"/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08">
        <f t="shared" si="5"/>
        <v>0</v>
      </c>
      <c r="X30" s="84">
        <f t="shared" si="1"/>
        <v>0</v>
      </c>
    </row>
    <row r="31" spans="1:24" ht="15" customHeight="1" x14ac:dyDescent="0.25">
      <c r="A31" s="11" t="s">
        <v>73</v>
      </c>
      <c r="B31" s="52"/>
      <c r="C31" s="36">
        <v>80</v>
      </c>
      <c r="D31" s="86">
        <f t="shared" si="2"/>
        <v>80</v>
      </c>
      <c r="E31" s="36">
        <v>60</v>
      </c>
      <c r="F31" s="36">
        <v>37</v>
      </c>
      <c r="G31" s="36">
        <v>24</v>
      </c>
      <c r="H31" s="36">
        <v>80</v>
      </c>
      <c r="I31" s="86">
        <f t="shared" si="0"/>
        <v>201</v>
      </c>
      <c r="J31" s="36">
        <v>80</v>
      </c>
      <c r="K31" s="86">
        <f t="shared" si="3"/>
        <v>80</v>
      </c>
      <c r="L31" s="36">
        <v>60</v>
      </c>
      <c r="M31" s="36">
        <v>5</v>
      </c>
      <c r="N31" s="36">
        <v>37</v>
      </c>
      <c r="O31" s="36">
        <v>24</v>
      </c>
      <c r="P31" s="36">
        <v>80</v>
      </c>
      <c r="Q31" s="77">
        <f t="shared" si="4"/>
        <v>206</v>
      </c>
      <c r="R31" s="108">
        <v>0</v>
      </c>
      <c r="S31" s="108">
        <v>0</v>
      </c>
      <c r="T31" s="108">
        <v>0</v>
      </c>
      <c r="U31" s="108">
        <v>0</v>
      </c>
      <c r="V31" s="108">
        <v>0</v>
      </c>
      <c r="W31" s="108">
        <f t="shared" si="5"/>
        <v>0</v>
      </c>
      <c r="X31" s="84">
        <f t="shared" si="1"/>
        <v>567</v>
      </c>
    </row>
    <row r="32" spans="1:24" ht="15" customHeight="1" x14ac:dyDescent="0.25">
      <c r="A32" s="11" t="s">
        <v>74</v>
      </c>
      <c r="B32" s="52"/>
      <c r="C32" s="36">
        <v>80</v>
      </c>
      <c r="D32" s="86">
        <f t="shared" si="2"/>
        <v>80</v>
      </c>
      <c r="E32" s="36">
        <v>60</v>
      </c>
      <c r="F32" s="36">
        <v>37</v>
      </c>
      <c r="G32" s="36">
        <v>24</v>
      </c>
      <c r="H32" s="36">
        <v>80</v>
      </c>
      <c r="I32" s="86">
        <f t="shared" si="0"/>
        <v>201</v>
      </c>
      <c r="J32" s="36">
        <v>80</v>
      </c>
      <c r="K32" s="86">
        <f t="shared" si="3"/>
        <v>80</v>
      </c>
      <c r="L32" s="36">
        <v>60</v>
      </c>
      <c r="M32" s="36">
        <v>5</v>
      </c>
      <c r="N32" s="36">
        <v>37</v>
      </c>
      <c r="O32" s="36">
        <v>24</v>
      </c>
      <c r="P32" s="36">
        <v>80</v>
      </c>
      <c r="Q32" s="77">
        <f t="shared" si="4"/>
        <v>206</v>
      </c>
      <c r="R32" s="108">
        <v>0</v>
      </c>
      <c r="S32" s="108">
        <v>0</v>
      </c>
      <c r="T32" s="108">
        <v>0</v>
      </c>
      <c r="U32" s="108">
        <v>0</v>
      </c>
      <c r="V32" s="108">
        <v>0</v>
      </c>
      <c r="W32" s="108">
        <f t="shared" si="5"/>
        <v>0</v>
      </c>
      <c r="X32" s="84">
        <f t="shared" si="1"/>
        <v>567</v>
      </c>
    </row>
    <row r="33" spans="1:24" ht="15" customHeight="1" x14ac:dyDescent="0.25">
      <c r="A33" s="4" t="s">
        <v>161</v>
      </c>
      <c r="B33" s="52"/>
      <c r="C33" s="36">
        <v>80</v>
      </c>
      <c r="D33" s="86">
        <f t="shared" si="2"/>
        <v>80</v>
      </c>
      <c r="E33" s="36">
        <v>60</v>
      </c>
      <c r="F33" s="36">
        <v>37</v>
      </c>
      <c r="G33" s="36">
        <v>24</v>
      </c>
      <c r="H33" s="36">
        <v>80</v>
      </c>
      <c r="I33" s="86">
        <f t="shared" si="0"/>
        <v>201</v>
      </c>
      <c r="J33" s="36">
        <v>80</v>
      </c>
      <c r="K33" s="86">
        <f t="shared" si="3"/>
        <v>80</v>
      </c>
      <c r="L33" s="36">
        <v>60</v>
      </c>
      <c r="M33" s="36">
        <v>5</v>
      </c>
      <c r="N33" s="36">
        <v>37</v>
      </c>
      <c r="O33" s="36">
        <v>24</v>
      </c>
      <c r="P33" s="36">
        <v>80</v>
      </c>
      <c r="Q33" s="77">
        <f t="shared" si="4"/>
        <v>206</v>
      </c>
      <c r="R33" s="108">
        <v>0</v>
      </c>
      <c r="S33" s="108">
        <v>0</v>
      </c>
      <c r="T33" s="108">
        <v>0</v>
      </c>
      <c r="U33" s="108">
        <v>0</v>
      </c>
      <c r="V33" s="108">
        <v>0</v>
      </c>
      <c r="W33" s="108">
        <f t="shared" si="5"/>
        <v>0</v>
      </c>
      <c r="X33" s="84">
        <f t="shared" si="1"/>
        <v>567</v>
      </c>
    </row>
    <row r="34" spans="1:24" ht="15" customHeight="1" x14ac:dyDescent="0.25">
      <c r="A34" s="11" t="s">
        <v>75</v>
      </c>
      <c r="B34" s="52"/>
      <c r="C34" s="36">
        <v>0</v>
      </c>
      <c r="D34" s="86">
        <f t="shared" si="2"/>
        <v>0</v>
      </c>
      <c r="E34" s="36">
        <v>0</v>
      </c>
      <c r="F34" s="36">
        <v>0</v>
      </c>
      <c r="G34" s="36">
        <v>0</v>
      </c>
      <c r="H34" s="36">
        <v>0</v>
      </c>
      <c r="I34" s="86">
        <f t="shared" si="0"/>
        <v>0</v>
      </c>
      <c r="J34" s="36">
        <v>0</v>
      </c>
      <c r="K34" s="86">
        <f t="shared" si="3"/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77">
        <f t="shared" si="4"/>
        <v>0</v>
      </c>
      <c r="R34" s="108">
        <v>0</v>
      </c>
      <c r="S34" s="108">
        <v>0</v>
      </c>
      <c r="T34" s="108">
        <v>0</v>
      </c>
      <c r="U34" s="108">
        <v>0</v>
      </c>
      <c r="V34" s="108">
        <v>0</v>
      </c>
      <c r="W34" s="108">
        <f t="shared" si="5"/>
        <v>0</v>
      </c>
      <c r="X34" s="84">
        <f t="shared" si="1"/>
        <v>0</v>
      </c>
    </row>
    <row r="35" spans="1:24" ht="15" customHeight="1" x14ac:dyDescent="0.25">
      <c r="A35" s="4" t="s">
        <v>162</v>
      </c>
      <c r="B35" s="52"/>
      <c r="C35" s="36">
        <v>80</v>
      </c>
      <c r="D35" s="86">
        <f t="shared" si="2"/>
        <v>80</v>
      </c>
      <c r="E35" s="36">
        <v>60</v>
      </c>
      <c r="F35" s="36">
        <v>37</v>
      </c>
      <c r="G35" s="36">
        <v>24</v>
      </c>
      <c r="H35" s="36">
        <v>80</v>
      </c>
      <c r="I35" s="86">
        <f t="shared" si="0"/>
        <v>201</v>
      </c>
      <c r="J35" s="36">
        <v>80</v>
      </c>
      <c r="K35" s="86">
        <f t="shared" si="3"/>
        <v>80</v>
      </c>
      <c r="L35" s="36">
        <v>60</v>
      </c>
      <c r="M35" s="36">
        <v>5</v>
      </c>
      <c r="N35" s="36">
        <v>37</v>
      </c>
      <c r="O35" s="36">
        <v>24</v>
      </c>
      <c r="P35" s="36">
        <v>80</v>
      </c>
      <c r="Q35" s="77">
        <f t="shared" si="4"/>
        <v>206</v>
      </c>
      <c r="R35" s="108">
        <v>3</v>
      </c>
      <c r="S35" s="108">
        <v>18</v>
      </c>
      <c r="T35" s="108">
        <v>12</v>
      </c>
      <c r="U35" s="108">
        <v>6</v>
      </c>
      <c r="V35" s="108">
        <v>48</v>
      </c>
      <c r="W35" s="108">
        <f t="shared" si="5"/>
        <v>87</v>
      </c>
      <c r="X35" s="84">
        <f t="shared" si="1"/>
        <v>654</v>
      </c>
    </row>
    <row r="36" spans="1:24" ht="15" customHeight="1" x14ac:dyDescent="0.25">
      <c r="A36" s="4" t="s">
        <v>77</v>
      </c>
      <c r="B36" s="52"/>
      <c r="C36" s="36">
        <v>80</v>
      </c>
      <c r="D36" s="86">
        <f t="shared" si="2"/>
        <v>80</v>
      </c>
      <c r="E36" s="36">
        <v>60</v>
      </c>
      <c r="F36" s="36">
        <v>37</v>
      </c>
      <c r="G36" s="36">
        <v>0</v>
      </c>
      <c r="H36" s="36">
        <v>80</v>
      </c>
      <c r="I36" s="86">
        <f t="shared" ref="I36:I67" si="6">SUM(E36:H36)</f>
        <v>177</v>
      </c>
      <c r="J36" s="36">
        <v>80</v>
      </c>
      <c r="K36" s="86">
        <f t="shared" si="3"/>
        <v>80</v>
      </c>
      <c r="L36" s="36">
        <v>60</v>
      </c>
      <c r="M36" s="36">
        <v>5</v>
      </c>
      <c r="N36" s="36">
        <v>37</v>
      </c>
      <c r="O36" s="36">
        <v>0</v>
      </c>
      <c r="P36" s="36">
        <v>80</v>
      </c>
      <c r="Q36" s="77">
        <f t="shared" si="4"/>
        <v>182</v>
      </c>
      <c r="R36" s="108">
        <v>3</v>
      </c>
      <c r="S36" s="108">
        <v>18</v>
      </c>
      <c r="T36" s="108">
        <v>12</v>
      </c>
      <c r="U36" s="108">
        <v>0</v>
      </c>
      <c r="V36" s="108">
        <v>48</v>
      </c>
      <c r="W36" s="108">
        <f t="shared" si="5"/>
        <v>81</v>
      </c>
      <c r="X36" s="84">
        <f t="shared" ref="X36:X67" si="7">D36+I36+K36+Q36+W36</f>
        <v>600</v>
      </c>
    </row>
    <row r="37" spans="1:24" x14ac:dyDescent="0.25">
      <c r="A37" s="4" t="s">
        <v>163</v>
      </c>
      <c r="B37" s="52"/>
      <c r="C37" s="36">
        <v>80</v>
      </c>
      <c r="D37" s="86">
        <f t="shared" si="2"/>
        <v>80</v>
      </c>
      <c r="E37" s="36">
        <v>60</v>
      </c>
      <c r="F37" s="36">
        <v>37</v>
      </c>
      <c r="G37" s="36">
        <v>0</v>
      </c>
      <c r="H37" s="36">
        <v>80</v>
      </c>
      <c r="I37" s="86">
        <f t="shared" si="6"/>
        <v>177</v>
      </c>
      <c r="J37" s="36">
        <v>80</v>
      </c>
      <c r="K37" s="86">
        <f t="shared" si="3"/>
        <v>80</v>
      </c>
      <c r="L37" s="36">
        <v>60</v>
      </c>
      <c r="M37" s="36">
        <v>5</v>
      </c>
      <c r="N37" s="36">
        <v>37</v>
      </c>
      <c r="O37" s="36">
        <v>0</v>
      </c>
      <c r="P37" s="36">
        <v>80</v>
      </c>
      <c r="Q37" s="77">
        <f t="shared" si="4"/>
        <v>182</v>
      </c>
      <c r="R37" s="108">
        <v>0</v>
      </c>
      <c r="S37" s="108">
        <v>0</v>
      </c>
      <c r="T37" s="108">
        <v>0</v>
      </c>
      <c r="U37" s="108">
        <v>0</v>
      </c>
      <c r="V37" s="108">
        <v>0</v>
      </c>
      <c r="W37" s="108">
        <f t="shared" si="5"/>
        <v>0</v>
      </c>
      <c r="X37" s="84">
        <f t="shared" si="7"/>
        <v>519</v>
      </c>
    </row>
    <row r="38" spans="1:24" x14ac:dyDescent="0.25">
      <c r="A38" s="4" t="s">
        <v>164</v>
      </c>
      <c r="B38" s="52"/>
      <c r="C38" s="36">
        <v>80</v>
      </c>
      <c r="D38" s="86">
        <f t="shared" si="2"/>
        <v>80</v>
      </c>
      <c r="E38" s="36">
        <v>60</v>
      </c>
      <c r="F38" s="36">
        <v>37</v>
      </c>
      <c r="G38" s="36">
        <v>24</v>
      </c>
      <c r="H38" s="36">
        <v>80</v>
      </c>
      <c r="I38" s="86">
        <f t="shared" si="6"/>
        <v>201</v>
      </c>
      <c r="J38" s="36">
        <v>80</v>
      </c>
      <c r="K38" s="86">
        <f t="shared" si="3"/>
        <v>80</v>
      </c>
      <c r="L38" s="36">
        <v>60</v>
      </c>
      <c r="M38" s="36">
        <v>5</v>
      </c>
      <c r="N38" s="36">
        <v>37</v>
      </c>
      <c r="O38" s="36">
        <v>24</v>
      </c>
      <c r="P38" s="36">
        <v>80</v>
      </c>
      <c r="Q38" s="77">
        <f t="shared" si="4"/>
        <v>206</v>
      </c>
      <c r="R38" s="108">
        <v>0</v>
      </c>
      <c r="S38" s="108">
        <v>0</v>
      </c>
      <c r="T38" s="108">
        <v>0</v>
      </c>
      <c r="U38" s="108">
        <v>0</v>
      </c>
      <c r="V38" s="108">
        <v>0</v>
      </c>
      <c r="W38" s="108">
        <f t="shared" si="5"/>
        <v>0</v>
      </c>
      <c r="X38" s="84">
        <f t="shared" si="7"/>
        <v>567</v>
      </c>
    </row>
    <row r="39" spans="1:24" x14ac:dyDescent="0.25">
      <c r="A39" s="4" t="s">
        <v>79</v>
      </c>
      <c r="B39" s="52"/>
      <c r="C39" s="36">
        <v>80</v>
      </c>
      <c r="D39" s="86">
        <f t="shared" si="2"/>
        <v>80</v>
      </c>
      <c r="E39" s="36">
        <v>60</v>
      </c>
      <c r="F39" s="36">
        <v>37</v>
      </c>
      <c r="G39" s="36">
        <v>24</v>
      </c>
      <c r="H39" s="36">
        <v>80</v>
      </c>
      <c r="I39" s="86">
        <f t="shared" si="6"/>
        <v>201</v>
      </c>
      <c r="J39" s="36">
        <v>80</v>
      </c>
      <c r="K39" s="86">
        <f t="shared" si="3"/>
        <v>80</v>
      </c>
      <c r="L39" s="36">
        <v>60</v>
      </c>
      <c r="M39" s="36">
        <v>5</v>
      </c>
      <c r="N39" s="36">
        <v>37</v>
      </c>
      <c r="O39" s="36">
        <v>24</v>
      </c>
      <c r="P39" s="36">
        <v>80</v>
      </c>
      <c r="Q39" s="77">
        <f t="shared" si="4"/>
        <v>206</v>
      </c>
      <c r="R39" s="108">
        <v>0</v>
      </c>
      <c r="S39" s="108">
        <v>0</v>
      </c>
      <c r="T39" s="108">
        <v>0</v>
      </c>
      <c r="U39" s="108">
        <v>0</v>
      </c>
      <c r="V39" s="108">
        <v>0</v>
      </c>
      <c r="W39" s="108">
        <f t="shared" si="5"/>
        <v>0</v>
      </c>
      <c r="X39" s="84">
        <f t="shared" si="7"/>
        <v>567</v>
      </c>
    </row>
    <row r="40" spans="1:24" x14ac:dyDescent="0.25">
      <c r="A40" s="4" t="s">
        <v>85</v>
      </c>
      <c r="B40" s="14"/>
      <c r="C40" s="36">
        <v>80</v>
      </c>
      <c r="D40" s="86">
        <f t="shared" si="2"/>
        <v>80</v>
      </c>
      <c r="E40" s="36">
        <v>60</v>
      </c>
      <c r="F40" s="36">
        <v>37</v>
      </c>
      <c r="G40" s="36">
        <v>24</v>
      </c>
      <c r="H40" s="36">
        <v>80</v>
      </c>
      <c r="I40" s="86">
        <f t="shared" si="6"/>
        <v>201</v>
      </c>
      <c r="J40" s="36">
        <v>80</v>
      </c>
      <c r="K40" s="86">
        <f t="shared" si="3"/>
        <v>80</v>
      </c>
      <c r="L40" s="36">
        <v>60</v>
      </c>
      <c r="M40" s="36">
        <v>5</v>
      </c>
      <c r="N40" s="36">
        <v>37</v>
      </c>
      <c r="O40" s="36">
        <v>24</v>
      </c>
      <c r="P40" s="36">
        <v>80</v>
      </c>
      <c r="Q40" s="77">
        <f t="shared" si="4"/>
        <v>206</v>
      </c>
      <c r="R40" s="108">
        <v>3</v>
      </c>
      <c r="S40" s="108">
        <v>18</v>
      </c>
      <c r="T40" s="108">
        <v>12</v>
      </c>
      <c r="U40" s="108">
        <v>6</v>
      </c>
      <c r="V40" s="108">
        <v>48</v>
      </c>
      <c r="W40" s="108">
        <f t="shared" si="5"/>
        <v>87</v>
      </c>
      <c r="X40" s="84">
        <f t="shared" si="7"/>
        <v>654</v>
      </c>
    </row>
    <row r="41" spans="1:24" x14ac:dyDescent="0.25">
      <c r="A41" s="11" t="s">
        <v>105</v>
      </c>
      <c r="B41" s="14"/>
      <c r="C41" s="36">
        <v>80</v>
      </c>
      <c r="D41" s="86">
        <f t="shared" si="2"/>
        <v>80</v>
      </c>
      <c r="E41" s="36">
        <v>60</v>
      </c>
      <c r="F41" s="36">
        <v>37</v>
      </c>
      <c r="G41" s="36">
        <v>24</v>
      </c>
      <c r="H41" s="36">
        <v>80</v>
      </c>
      <c r="I41" s="86">
        <f t="shared" si="6"/>
        <v>201</v>
      </c>
      <c r="J41" s="36">
        <v>80</v>
      </c>
      <c r="K41" s="86">
        <f t="shared" si="3"/>
        <v>80</v>
      </c>
      <c r="L41" s="36">
        <v>60</v>
      </c>
      <c r="M41" s="36">
        <v>5</v>
      </c>
      <c r="N41" s="36">
        <v>37</v>
      </c>
      <c r="O41" s="36">
        <v>24</v>
      </c>
      <c r="P41" s="36">
        <v>80</v>
      </c>
      <c r="Q41" s="77">
        <f t="shared" si="4"/>
        <v>206</v>
      </c>
      <c r="R41" s="108">
        <v>3</v>
      </c>
      <c r="S41" s="108">
        <v>18</v>
      </c>
      <c r="T41" s="108">
        <v>12</v>
      </c>
      <c r="U41" s="108">
        <v>6</v>
      </c>
      <c r="V41" s="108">
        <v>48</v>
      </c>
      <c r="W41" s="108">
        <f t="shared" si="5"/>
        <v>87</v>
      </c>
      <c r="X41" s="84">
        <f t="shared" si="7"/>
        <v>654</v>
      </c>
    </row>
    <row r="42" spans="1:24" x14ac:dyDescent="0.25">
      <c r="A42" s="4" t="s">
        <v>87</v>
      </c>
      <c r="B42" s="14"/>
      <c r="C42" s="36">
        <v>80</v>
      </c>
      <c r="D42" s="86">
        <f t="shared" si="2"/>
        <v>80</v>
      </c>
      <c r="E42" s="36">
        <v>60</v>
      </c>
      <c r="F42" s="36">
        <v>37</v>
      </c>
      <c r="G42" s="36">
        <v>24</v>
      </c>
      <c r="H42" s="36">
        <v>80</v>
      </c>
      <c r="I42" s="86">
        <f t="shared" si="6"/>
        <v>201</v>
      </c>
      <c r="J42" s="36">
        <v>80</v>
      </c>
      <c r="K42" s="86">
        <f t="shared" si="3"/>
        <v>80</v>
      </c>
      <c r="L42" s="36">
        <v>60</v>
      </c>
      <c r="M42" s="36">
        <v>5</v>
      </c>
      <c r="N42" s="36">
        <v>37</v>
      </c>
      <c r="O42" s="36">
        <v>24</v>
      </c>
      <c r="P42" s="36">
        <v>80</v>
      </c>
      <c r="Q42" s="77">
        <f t="shared" si="4"/>
        <v>206</v>
      </c>
      <c r="R42" s="108">
        <v>3</v>
      </c>
      <c r="S42" s="108">
        <v>18</v>
      </c>
      <c r="T42" s="108">
        <v>12</v>
      </c>
      <c r="U42" s="108">
        <v>6</v>
      </c>
      <c r="V42" s="108">
        <v>48</v>
      </c>
      <c r="W42" s="108">
        <f t="shared" si="5"/>
        <v>87</v>
      </c>
      <c r="X42" s="84">
        <f t="shared" si="7"/>
        <v>654</v>
      </c>
    </row>
    <row r="43" spans="1:24" x14ac:dyDescent="0.25">
      <c r="A43" s="4" t="s">
        <v>88</v>
      </c>
      <c r="B43" s="14"/>
      <c r="C43" s="36">
        <v>80</v>
      </c>
      <c r="D43" s="86">
        <f t="shared" si="2"/>
        <v>80</v>
      </c>
      <c r="E43" s="36">
        <v>60</v>
      </c>
      <c r="F43" s="36">
        <v>37</v>
      </c>
      <c r="G43" s="36">
        <v>24</v>
      </c>
      <c r="H43" s="36">
        <v>80</v>
      </c>
      <c r="I43" s="86">
        <f t="shared" si="6"/>
        <v>201</v>
      </c>
      <c r="J43" s="36">
        <v>80</v>
      </c>
      <c r="K43" s="86">
        <f t="shared" si="3"/>
        <v>80</v>
      </c>
      <c r="L43" s="36">
        <v>60</v>
      </c>
      <c r="M43" s="36">
        <v>5</v>
      </c>
      <c r="N43" s="36">
        <v>37</v>
      </c>
      <c r="O43" s="36">
        <v>24</v>
      </c>
      <c r="P43" s="36">
        <v>80</v>
      </c>
      <c r="Q43" s="77">
        <f t="shared" si="4"/>
        <v>206</v>
      </c>
      <c r="R43" s="108">
        <v>3</v>
      </c>
      <c r="S43" s="108">
        <v>18</v>
      </c>
      <c r="T43" s="108">
        <v>12</v>
      </c>
      <c r="U43" s="108">
        <v>6</v>
      </c>
      <c r="V43" s="108">
        <v>48</v>
      </c>
      <c r="W43" s="108">
        <f t="shared" si="5"/>
        <v>87</v>
      </c>
      <c r="X43" s="84">
        <f t="shared" si="7"/>
        <v>654</v>
      </c>
    </row>
    <row r="44" spans="1:24" x14ac:dyDescent="0.25">
      <c r="A44" s="4" t="s">
        <v>89</v>
      </c>
      <c r="B44" s="14"/>
      <c r="C44" s="36">
        <v>80</v>
      </c>
      <c r="D44" s="86">
        <f t="shared" si="2"/>
        <v>80</v>
      </c>
      <c r="E44" s="36">
        <v>60</v>
      </c>
      <c r="F44" s="36">
        <v>37</v>
      </c>
      <c r="G44" s="36">
        <v>24</v>
      </c>
      <c r="H44" s="36">
        <v>80</v>
      </c>
      <c r="I44" s="86">
        <f t="shared" si="6"/>
        <v>201</v>
      </c>
      <c r="J44" s="36">
        <v>80</v>
      </c>
      <c r="K44" s="86">
        <f t="shared" si="3"/>
        <v>80</v>
      </c>
      <c r="L44" s="36">
        <v>60</v>
      </c>
      <c r="M44" s="36">
        <v>5</v>
      </c>
      <c r="N44" s="36">
        <v>37</v>
      </c>
      <c r="O44" s="36">
        <v>24</v>
      </c>
      <c r="P44" s="36">
        <v>80</v>
      </c>
      <c r="Q44" s="77">
        <f t="shared" si="4"/>
        <v>206</v>
      </c>
      <c r="R44" s="108">
        <v>3</v>
      </c>
      <c r="S44" s="108">
        <v>18</v>
      </c>
      <c r="T44" s="108">
        <v>12</v>
      </c>
      <c r="U44" s="108">
        <v>6</v>
      </c>
      <c r="V44" s="108">
        <v>48</v>
      </c>
      <c r="W44" s="108">
        <f t="shared" si="5"/>
        <v>87</v>
      </c>
      <c r="X44" s="84">
        <f t="shared" si="7"/>
        <v>654</v>
      </c>
    </row>
    <row r="45" spans="1:24" x14ac:dyDescent="0.25">
      <c r="A45" s="4" t="s">
        <v>90</v>
      </c>
      <c r="B45" s="14"/>
      <c r="C45" s="36">
        <v>80</v>
      </c>
      <c r="D45" s="86">
        <f t="shared" si="2"/>
        <v>80</v>
      </c>
      <c r="E45" s="36">
        <v>60</v>
      </c>
      <c r="F45" s="36">
        <v>37</v>
      </c>
      <c r="G45" s="36">
        <v>24</v>
      </c>
      <c r="H45" s="36">
        <v>80</v>
      </c>
      <c r="I45" s="86">
        <f t="shared" si="6"/>
        <v>201</v>
      </c>
      <c r="J45" s="36">
        <v>80</v>
      </c>
      <c r="K45" s="86">
        <f t="shared" si="3"/>
        <v>80</v>
      </c>
      <c r="L45" s="36">
        <v>60</v>
      </c>
      <c r="M45" s="36">
        <v>5</v>
      </c>
      <c r="N45" s="36">
        <v>37</v>
      </c>
      <c r="O45" s="36">
        <v>24</v>
      </c>
      <c r="P45" s="36">
        <v>80</v>
      </c>
      <c r="Q45" s="77">
        <f t="shared" si="4"/>
        <v>206</v>
      </c>
      <c r="R45" s="108">
        <v>3</v>
      </c>
      <c r="S45" s="108">
        <v>18</v>
      </c>
      <c r="T45" s="108">
        <v>12</v>
      </c>
      <c r="U45" s="108">
        <v>6</v>
      </c>
      <c r="V45" s="108">
        <v>48</v>
      </c>
      <c r="W45" s="108">
        <f t="shared" si="5"/>
        <v>87</v>
      </c>
      <c r="X45" s="84">
        <f t="shared" si="7"/>
        <v>654</v>
      </c>
    </row>
    <row r="46" spans="1:24" x14ac:dyDescent="0.25">
      <c r="A46" s="4" t="s">
        <v>165</v>
      </c>
      <c r="B46" s="14"/>
      <c r="C46" s="36">
        <v>80</v>
      </c>
      <c r="D46" s="86">
        <f t="shared" si="2"/>
        <v>80</v>
      </c>
      <c r="E46" s="36">
        <v>60</v>
      </c>
      <c r="F46" s="36">
        <v>37</v>
      </c>
      <c r="G46" s="36">
        <v>24</v>
      </c>
      <c r="H46" s="36">
        <v>80</v>
      </c>
      <c r="I46" s="86">
        <f t="shared" si="6"/>
        <v>201</v>
      </c>
      <c r="J46" s="36">
        <v>80</v>
      </c>
      <c r="K46" s="86">
        <f t="shared" si="3"/>
        <v>80</v>
      </c>
      <c r="L46" s="36">
        <v>60</v>
      </c>
      <c r="M46" s="36">
        <v>5</v>
      </c>
      <c r="N46" s="36">
        <v>37</v>
      </c>
      <c r="O46" s="36">
        <v>24</v>
      </c>
      <c r="P46" s="36">
        <v>80</v>
      </c>
      <c r="Q46" s="77">
        <f t="shared" si="4"/>
        <v>206</v>
      </c>
      <c r="R46" s="108">
        <v>3</v>
      </c>
      <c r="S46" s="108">
        <v>18</v>
      </c>
      <c r="T46" s="108">
        <v>12</v>
      </c>
      <c r="U46" s="108">
        <v>6</v>
      </c>
      <c r="V46" s="108">
        <v>48</v>
      </c>
      <c r="W46" s="108">
        <f t="shared" si="5"/>
        <v>87</v>
      </c>
      <c r="X46" s="84">
        <f t="shared" si="7"/>
        <v>654</v>
      </c>
    </row>
    <row r="47" spans="1:24" x14ac:dyDescent="0.25">
      <c r="A47" s="4" t="s">
        <v>50</v>
      </c>
      <c r="B47" s="14"/>
      <c r="C47" s="36">
        <v>80</v>
      </c>
      <c r="D47" s="86">
        <f t="shared" si="2"/>
        <v>80</v>
      </c>
      <c r="E47" s="36">
        <v>60</v>
      </c>
      <c r="F47" s="36">
        <v>37</v>
      </c>
      <c r="G47" s="36">
        <v>24</v>
      </c>
      <c r="H47" s="36">
        <v>80</v>
      </c>
      <c r="I47" s="86">
        <f t="shared" si="6"/>
        <v>201</v>
      </c>
      <c r="J47" s="36">
        <v>80</v>
      </c>
      <c r="K47" s="86">
        <f t="shared" si="3"/>
        <v>80</v>
      </c>
      <c r="L47" s="36">
        <v>60</v>
      </c>
      <c r="M47" s="36">
        <v>5</v>
      </c>
      <c r="N47" s="36">
        <v>37</v>
      </c>
      <c r="O47" s="36">
        <v>24</v>
      </c>
      <c r="P47" s="36">
        <v>80</v>
      </c>
      <c r="Q47" s="77">
        <f t="shared" si="4"/>
        <v>206</v>
      </c>
      <c r="R47" s="108">
        <v>3</v>
      </c>
      <c r="S47" s="108">
        <v>18</v>
      </c>
      <c r="T47" s="108">
        <v>12</v>
      </c>
      <c r="U47" s="108">
        <v>6</v>
      </c>
      <c r="V47" s="108">
        <v>48</v>
      </c>
      <c r="W47" s="108">
        <f t="shared" si="5"/>
        <v>87</v>
      </c>
      <c r="X47" s="84">
        <f t="shared" si="7"/>
        <v>654</v>
      </c>
    </row>
    <row r="48" spans="1:24" x14ac:dyDescent="0.25">
      <c r="A48" s="4" t="s">
        <v>91</v>
      </c>
      <c r="B48" s="14"/>
      <c r="C48" s="36">
        <v>80</v>
      </c>
      <c r="D48" s="86">
        <f t="shared" si="2"/>
        <v>80</v>
      </c>
      <c r="E48" s="36">
        <v>60</v>
      </c>
      <c r="F48" s="36">
        <v>37</v>
      </c>
      <c r="G48" s="36">
        <v>24</v>
      </c>
      <c r="H48" s="36">
        <v>80</v>
      </c>
      <c r="I48" s="86">
        <f t="shared" si="6"/>
        <v>201</v>
      </c>
      <c r="J48" s="36">
        <v>80</v>
      </c>
      <c r="K48" s="86">
        <f t="shared" si="3"/>
        <v>80</v>
      </c>
      <c r="L48" s="36">
        <v>60</v>
      </c>
      <c r="M48" s="36">
        <v>5</v>
      </c>
      <c r="N48" s="36">
        <v>37</v>
      </c>
      <c r="O48" s="36">
        <v>24</v>
      </c>
      <c r="P48" s="36">
        <v>80</v>
      </c>
      <c r="Q48" s="77">
        <f t="shared" si="4"/>
        <v>206</v>
      </c>
      <c r="R48" s="108">
        <v>3</v>
      </c>
      <c r="S48" s="108">
        <v>18</v>
      </c>
      <c r="T48" s="108">
        <v>12</v>
      </c>
      <c r="U48" s="108">
        <v>6</v>
      </c>
      <c r="V48" s="108">
        <v>48</v>
      </c>
      <c r="W48" s="108">
        <f t="shared" si="5"/>
        <v>87</v>
      </c>
      <c r="X48" s="84">
        <f t="shared" si="7"/>
        <v>654</v>
      </c>
    </row>
    <row r="49" spans="1:24" x14ac:dyDescent="0.25">
      <c r="A49" s="4" t="s">
        <v>92</v>
      </c>
      <c r="B49" s="14"/>
      <c r="C49" s="36">
        <v>80</v>
      </c>
      <c r="D49" s="86">
        <f t="shared" si="2"/>
        <v>80</v>
      </c>
      <c r="E49" s="36">
        <v>60</v>
      </c>
      <c r="F49" s="36">
        <v>37</v>
      </c>
      <c r="G49" s="36">
        <v>24</v>
      </c>
      <c r="H49" s="36">
        <v>80</v>
      </c>
      <c r="I49" s="86">
        <f t="shared" si="6"/>
        <v>201</v>
      </c>
      <c r="J49" s="36">
        <v>80</v>
      </c>
      <c r="K49" s="86">
        <f t="shared" si="3"/>
        <v>80</v>
      </c>
      <c r="L49" s="36">
        <v>60</v>
      </c>
      <c r="M49" s="36">
        <v>5</v>
      </c>
      <c r="N49" s="36">
        <v>37</v>
      </c>
      <c r="O49" s="36">
        <v>24</v>
      </c>
      <c r="P49" s="36">
        <v>80</v>
      </c>
      <c r="Q49" s="77">
        <f t="shared" si="4"/>
        <v>206</v>
      </c>
      <c r="R49" s="108">
        <v>3</v>
      </c>
      <c r="S49" s="108">
        <v>18</v>
      </c>
      <c r="T49" s="108">
        <v>12</v>
      </c>
      <c r="U49" s="108">
        <v>6</v>
      </c>
      <c r="V49" s="108">
        <v>48</v>
      </c>
      <c r="W49" s="108">
        <f t="shared" si="5"/>
        <v>87</v>
      </c>
      <c r="X49" s="84">
        <f t="shared" si="7"/>
        <v>654</v>
      </c>
    </row>
    <row r="50" spans="1:24" x14ac:dyDescent="0.25">
      <c r="A50" s="11" t="s">
        <v>112</v>
      </c>
      <c r="B50" s="14"/>
      <c r="C50" s="36">
        <v>80</v>
      </c>
      <c r="D50" s="86">
        <f t="shared" si="2"/>
        <v>80</v>
      </c>
      <c r="E50" s="36">
        <v>60</v>
      </c>
      <c r="F50" s="36">
        <v>37</v>
      </c>
      <c r="G50" s="36">
        <v>24</v>
      </c>
      <c r="H50" s="36">
        <v>80</v>
      </c>
      <c r="I50" s="86">
        <f t="shared" si="6"/>
        <v>201</v>
      </c>
      <c r="J50" s="36">
        <v>80</v>
      </c>
      <c r="K50" s="86">
        <f t="shared" si="3"/>
        <v>80</v>
      </c>
      <c r="L50" s="36">
        <v>60</v>
      </c>
      <c r="M50" s="36">
        <v>5</v>
      </c>
      <c r="N50" s="36">
        <v>37</v>
      </c>
      <c r="O50" s="36">
        <v>24</v>
      </c>
      <c r="P50" s="36">
        <v>80</v>
      </c>
      <c r="Q50" s="77">
        <f t="shared" si="4"/>
        <v>206</v>
      </c>
      <c r="R50" s="108">
        <v>3</v>
      </c>
      <c r="S50" s="108">
        <v>18</v>
      </c>
      <c r="T50" s="108">
        <v>12</v>
      </c>
      <c r="U50" s="108">
        <v>6</v>
      </c>
      <c r="V50" s="108">
        <v>48</v>
      </c>
      <c r="W50" s="108">
        <f t="shared" si="5"/>
        <v>87</v>
      </c>
      <c r="X50" s="84">
        <f t="shared" si="7"/>
        <v>654</v>
      </c>
    </row>
    <row r="51" spans="1:24" x14ac:dyDescent="0.25">
      <c r="A51" s="4" t="s">
        <v>93</v>
      </c>
      <c r="B51" s="14"/>
      <c r="C51" s="36">
        <v>80</v>
      </c>
      <c r="D51" s="86">
        <f t="shared" si="2"/>
        <v>80</v>
      </c>
      <c r="E51" s="36">
        <v>60</v>
      </c>
      <c r="F51" s="36">
        <v>37</v>
      </c>
      <c r="G51" s="36">
        <v>24</v>
      </c>
      <c r="H51" s="36">
        <v>80</v>
      </c>
      <c r="I51" s="86">
        <f t="shared" si="6"/>
        <v>201</v>
      </c>
      <c r="J51" s="36">
        <v>80</v>
      </c>
      <c r="K51" s="86">
        <f t="shared" si="3"/>
        <v>80</v>
      </c>
      <c r="L51" s="36">
        <v>60</v>
      </c>
      <c r="M51" s="36">
        <v>5</v>
      </c>
      <c r="N51" s="36">
        <v>37</v>
      </c>
      <c r="O51" s="36">
        <v>24</v>
      </c>
      <c r="P51" s="36">
        <v>80</v>
      </c>
      <c r="Q51" s="77">
        <f t="shared" si="4"/>
        <v>206</v>
      </c>
      <c r="R51" s="108">
        <v>3</v>
      </c>
      <c r="S51" s="108">
        <v>18</v>
      </c>
      <c r="T51" s="108">
        <v>12</v>
      </c>
      <c r="U51" s="108">
        <v>6</v>
      </c>
      <c r="V51" s="108">
        <v>48</v>
      </c>
      <c r="W51" s="108">
        <f t="shared" si="5"/>
        <v>87</v>
      </c>
      <c r="X51" s="84">
        <f t="shared" si="7"/>
        <v>654</v>
      </c>
    </row>
    <row r="52" spans="1:24" x14ac:dyDescent="0.25">
      <c r="A52" s="4" t="s">
        <v>94</v>
      </c>
      <c r="B52" s="14"/>
      <c r="C52" s="36">
        <v>0</v>
      </c>
      <c r="D52" s="86">
        <f t="shared" si="2"/>
        <v>0</v>
      </c>
      <c r="E52" s="36">
        <v>0</v>
      </c>
      <c r="F52" s="36">
        <v>0</v>
      </c>
      <c r="G52" s="36">
        <v>0</v>
      </c>
      <c r="H52" s="36">
        <v>0</v>
      </c>
      <c r="I52" s="86">
        <f t="shared" si="6"/>
        <v>0</v>
      </c>
      <c r="J52" s="36">
        <v>0</v>
      </c>
      <c r="K52" s="86">
        <f t="shared" si="3"/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77">
        <f t="shared" si="4"/>
        <v>0</v>
      </c>
      <c r="R52" s="108">
        <v>0</v>
      </c>
      <c r="S52" s="108">
        <v>0</v>
      </c>
      <c r="T52" s="108">
        <v>0</v>
      </c>
      <c r="U52" s="108">
        <v>0</v>
      </c>
      <c r="V52" s="108">
        <v>0</v>
      </c>
      <c r="W52" s="108">
        <f t="shared" si="5"/>
        <v>0</v>
      </c>
      <c r="X52" s="84">
        <f t="shared" si="7"/>
        <v>0</v>
      </c>
    </row>
    <row r="53" spans="1:24" x14ac:dyDescent="0.25">
      <c r="A53" s="4" t="s">
        <v>166</v>
      </c>
      <c r="B53" s="14"/>
      <c r="C53" s="36">
        <v>80</v>
      </c>
      <c r="D53" s="86">
        <f t="shared" si="2"/>
        <v>80</v>
      </c>
      <c r="E53" s="36">
        <v>60</v>
      </c>
      <c r="F53" s="36">
        <v>37</v>
      </c>
      <c r="G53" s="36">
        <v>24</v>
      </c>
      <c r="H53" s="36">
        <v>80</v>
      </c>
      <c r="I53" s="86">
        <f t="shared" si="6"/>
        <v>201</v>
      </c>
      <c r="J53" s="36">
        <v>80</v>
      </c>
      <c r="K53" s="86">
        <f t="shared" si="3"/>
        <v>80</v>
      </c>
      <c r="L53" s="36">
        <v>60</v>
      </c>
      <c r="M53" s="36">
        <v>5</v>
      </c>
      <c r="N53" s="36">
        <v>37</v>
      </c>
      <c r="O53" s="36">
        <v>24</v>
      </c>
      <c r="P53" s="36">
        <v>80</v>
      </c>
      <c r="Q53" s="77">
        <f t="shared" si="4"/>
        <v>206</v>
      </c>
      <c r="R53" s="108">
        <v>3</v>
      </c>
      <c r="S53" s="108">
        <v>18</v>
      </c>
      <c r="T53" s="108">
        <v>12</v>
      </c>
      <c r="U53" s="108">
        <v>6</v>
      </c>
      <c r="V53" s="108">
        <v>48</v>
      </c>
      <c r="W53" s="108">
        <f t="shared" si="5"/>
        <v>87</v>
      </c>
      <c r="X53" s="84">
        <f t="shared" si="7"/>
        <v>654</v>
      </c>
    </row>
    <row r="54" spans="1:24" x14ac:dyDescent="0.25">
      <c r="A54" s="4" t="s">
        <v>95</v>
      </c>
      <c r="B54" s="14"/>
      <c r="C54" s="36">
        <v>80</v>
      </c>
      <c r="D54" s="86">
        <f t="shared" si="2"/>
        <v>80</v>
      </c>
      <c r="E54" s="36">
        <v>60</v>
      </c>
      <c r="F54" s="36">
        <v>37</v>
      </c>
      <c r="G54" s="36">
        <v>24</v>
      </c>
      <c r="H54" s="36">
        <v>80</v>
      </c>
      <c r="I54" s="86">
        <f t="shared" si="6"/>
        <v>201</v>
      </c>
      <c r="J54" s="36">
        <v>80</v>
      </c>
      <c r="K54" s="86">
        <f t="shared" si="3"/>
        <v>80</v>
      </c>
      <c r="L54" s="36">
        <v>60</v>
      </c>
      <c r="M54" s="36">
        <v>5</v>
      </c>
      <c r="N54" s="36">
        <v>37</v>
      </c>
      <c r="O54" s="36">
        <v>24</v>
      </c>
      <c r="P54" s="36">
        <v>80</v>
      </c>
      <c r="Q54" s="77">
        <f t="shared" si="4"/>
        <v>206</v>
      </c>
      <c r="R54" s="108">
        <v>3</v>
      </c>
      <c r="S54" s="108">
        <v>18</v>
      </c>
      <c r="T54" s="108">
        <v>12</v>
      </c>
      <c r="U54" s="108">
        <v>6</v>
      </c>
      <c r="V54" s="108">
        <v>48</v>
      </c>
      <c r="W54" s="108">
        <f t="shared" si="5"/>
        <v>87</v>
      </c>
      <c r="X54" s="84">
        <f t="shared" si="7"/>
        <v>654</v>
      </c>
    </row>
    <row r="55" spans="1:24" x14ac:dyDescent="0.25">
      <c r="A55" s="4" t="s">
        <v>96</v>
      </c>
      <c r="B55" s="14"/>
      <c r="C55" s="36">
        <v>80</v>
      </c>
      <c r="D55" s="86">
        <f t="shared" si="2"/>
        <v>80</v>
      </c>
      <c r="E55" s="36">
        <v>60</v>
      </c>
      <c r="F55" s="36">
        <v>37</v>
      </c>
      <c r="G55" s="36">
        <v>24</v>
      </c>
      <c r="H55" s="36">
        <v>80</v>
      </c>
      <c r="I55" s="86">
        <f t="shared" si="6"/>
        <v>201</v>
      </c>
      <c r="J55" s="36">
        <v>80</v>
      </c>
      <c r="K55" s="86">
        <f t="shared" si="3"/>
        <v>80</v>
      </c>
      <c r="L55" s="36">
        <v>60</v>
      </c>
      <c r="M55" s="36">
        <v>5</v>
      </c>
      <c r="N55" s="36">
        <v>37</v>
      </c>
      <c r="O55" s="36">
        <v>24</v>
      </c>
      <c r="P55" s="36">
        <v>80</v>
      </c>
      <c r="Q55" s="77">
        <f t="shared" si="4"/>
        <v>206</v>
      </c>
      <c r="R55" s="108">
        <v>3</v>
      </c>
      <c r="S55" s="108">
        <v>18</v>
      </c>
      <c r="T55" s="108">
        <v>12</v>
      </c>
      <c r="U55" s="108">
        <v>6</v>
      </c>
      <c r="V55" s="108">
        <v>48</v>
      </c>
      <c r="W55" s="108">
        <f t="shared" si="5"/>
        <v>87</v>
      </c>
      <c r="X55" s="84">
        <f t="shared" si="7"/>
        <v>654</v>
      </c>
    </row>
    <row r="56" spans="1:24" x14ac:dyDescent="0.25">
      <c r="A56" s="4" t="s">
        <v>167</v>
      </c>
      <c r="B56" s="14"/>
      <c r="C56" s="36">
        <v>80</v>
      </c>
      <c r="D56" s="86">
        <f t="shared" si="2"/>
        <v>80</v>
      </c>
      <c r="E56" s="36">
        <v>60</v>
      </c>
      <c r="F56" s="36">
        <v>37</v>
      </c>
      <c r="G56" s="36">
        <v>24</v>
      </c>
      <c r="H56" s="36">
        <v>80</v>
      </c>
      <c r="I56" s="86">
        <f t="shared" si="6"/>
        <v>201</v>
      </c>
      <c r="J56" s="36">
        <v>80</v>
      </c>
      <c r="K56" s="86">
        <f t="shared" si="3"/>
        <v>80</v>
      </c>
      <c r="L56" s="36">
        <v>60</v>
      </c>
      <c r="M56" s="36">
        <v>5</v>
      </c>
      <c r="N56" s="36">
        <v>37</v>
      </c>
      <c r="O56" s="36">
        <v>24</v>
      </c>
      <c r="P56" s="36">
        <v>80</v>
      </c>
      <c r="Q56" s="77">
        <f t="shared" si="4"/>
        <v>206</v>
      </c>
      <c r="R56" s="108">
        <v>3</v>
      </c>
      <c r="S56" s="108">
        <v>18</v>
      </c>
      <c r="T56" s="108">
        <v>12</v>
      </c>
      <c r="U56" s="108">
        <v>6</v>
      </c>
      <c r="V56" s="108">
        <v>48</v>
      </c>
      <c r="W56" s="108">
        <f t="shared" si="5"/>
        <v>87</v>
      </c>
      <c r="X56" s="84">
        <f t="shared" si="7"/>
        <v>654</v>
      </c>
    </row>
    <row r="57" spans="1:24" x14ac:dyDescent="0.25">
      <c r="A57" s="4" t="s">
        <v>168</v>
      </c>
      <c r="B57" s="14"/>
      <c r="C57" s="36">
        <v>80</v>
      </c>
      <c r="D57" s="86">
        <f t="shared" si="2"/>
        <v>80</v>
      </c>
      <c r="E57" s="36">
        <v>60</v>
      </c>
      <c r="F57" s="36">
        <v>37</v>
      </c>
      <c r="G57" s="36">
        <v>24</v>
      </c>
      <c r="H57" s="36">
        <v>80</v>
      </c>
      <c r="I57" s="86">
        <f t="shared" si="6"/>
        <v>201</v>
      </c>
      <c r="J57" s="36">
        <v>80</v>
      </c>
      <c r="K57" s="86">
        <f t="shared" si="3"/>
        <v>80</v>
      </c>
      <c r="L57" s="36">
        <v>60</v>
      </c>
      <c r="M57" s="36">
        <v>5</v>
      </c>
      <c r="N57" s="36">
        <v>37</v>
      </c>
      <c r="O57" s="36">
        <v>24</v>
      </c>
      <c r="P57" s="36">
        <v>80</v>
      </c>
      <c r="Q57" s="77">
        <f t="shared" si="4"/>
        <v>206</v>
      </c>
      <c r="R57" s="108">
        <v>3</v>
      </c>
      <c r="S57" s="108">
        <v>18</v>
      </c>
      <c r="T57" s="108">
        <v>12</v>
      </c>
      <c r="U57" s="108">
        <v>6</v>
      </c>
      <c r="V57" s="108">
        <v>48</v>
      </c>
      <c r="W57" s="108">
        <f t="shared" si="5"/>
        <v>87</v>
      </c>
      <c r="X57" s="84">
        <f t="shared" si="7"/>
        <v>654</v>
      </c>
    </row>
    <row r="58" spans="1:24" x14ac:dyDescent="0.25">
      <c r="A58" s="4" t="s">
        <v>62</v>
      </c>
      <c r="B58" s="14"/>
      <c r="C58" s="36">
        <v>80</v>
      </c>
      <c r="D58" s="86">
        <f t="shared" si="2"/>
        <v>80</v>
      </c>
      <c r="E58" s="36">
        <v>60</v>
      </c>
      <c r="F58" s="36">
        <v>37</v>
      </c>
      <c r="G58" s="36">
        <v>24</v>
      </c>
      <c r="H58" s="36">
        <v>80</v>
      </c>
      <c r="I58" s="86">
        <f t="shared" si="6"/>
        <v>201</v>
      </c>
      <c r="J58" s="36">
        <v>80</v>
      </c>
      <c r="K58" s="86">
        <f t="shared" si="3"/>
        <v>80</v>
      </c>
      <c r="L58" s="36">
        <v>60</v>
      </c>
      <c r="M58" s="36">
        <v>5</v>
      </c>
      <c r="N58" s="36">
        <v>37</v>
      </c>
      <c r="O58" s="36">
        <v>24</v>
      </c>
      <c r="P58" s="36">
        <v>80</v>
      </c>
      <c r="Q58" s="77">
        <f t="shared" si="4"/>
        <v>206</v>
      </c>
      <c r="R58" s="108">
        <v>3</v>
      </c>
      <c r="S58" s="108">
        <v>18</v>
      </c>
      <c r="T58" s="108">
        <v>12</v>
      </c>
      <c r="U58" s="108">
        <v>6</v>
      </c>
      <c r="V58" s="108">
        <v>48</v>
      </c>
      <c r="W58" s="108">
        <f t="shared" si="5"/>
        <v>87</v>
      </c>
      <c r="X58" s="84">
        <f t="shared" si="7"/>
        <v>654</v>
      </c>
    </row>
    <row r="59" spans="1:24" x14ac:dyDescent="0.25">
      <c r="A59" s="11" t="s">
        <v>117</v>
      </c>
      <c r="B59" s="14"/>
      <c r="C59" s="36">
        <v>80</v>
      </c>
      <c r="D59" s="86">
        <f t="shared" si="2"/>
        <v>80</v>
      </c>
      <c r="E59" s="36">
        <v>60</v>
      </c>
      <c r="F59" s="36">
        <v>37</v>
      </c>
      <c r="G59" s="36">
        <v>24</v>
      </c>
      <c r="H59" s="36">
        <v>80</v>
      </c>
      <c r="I59" s="86">
        <f t="shared" si="6"/>
        <v>201</v>
      </c>
      <c r="J59" s="36">
        <v>80</v>
      </c>
      <c r="K59" s="86">
        <f t="shared" si="3"/>
        <v>80</v>
      </c>
      <c r="L59" s="36">
        <v>60</v>
      </c>
      <c r="M59" s="36">
        <v>5</v>
      </c>
      <c r="N59" s="36">
        <v>37</v>
      </c>
      <c r="O59" s="36">
        <v>24</v>
      </c>
      <c r="P59" s="36">
        <v>80</v>
      </c>
      <c r="Q59" s="77">
        <f t="shared" si="4"/>
        <v>206</v>
      </c>
      <c r="R59" s="108">
        <v>3</v>
      </c>
      <c r="S59" s="108">
        <v>18</v>
      </c>
      <c r="T59" s="108">
        <v>12</v>
      </c>
      <c r="U59" s="108">
        <v>6</v>
      </c>
      <c r="V59" s="108">
        <v>48</v>
      </c>
      <c r="W59" s="108">
        <f t="shared" si="5"/>
        <v>87</v>
      </c>
      <c r="X59" s="84">
        <f t="shared" si="7"/>
        <v>654</v>
      </c>
    </row>
    <row r="60" spans="1:24" x14ac:dyDescent="0.25">
      <c r="A60" s="4" t="s">
        <v>97</v>
      </c>
      <c r="B60" s="14"/>
      <c r="C60" s="36">
        <v>80</v>
      </c>
      <c r="D60" s="86">
        <f t="shared" si="2"/>
        <v>80</v>
      </c>
      <c r="E60" s="36">
        <v>60</v>
      </c>
      <c r="F60" s="36">
        <v>37</v>
      </c>
      <c r="G60" s="36">
        <v>24</v>
      </c>
      <c r="H60" s="36">
        <v>80</v>
      </c>
      <c r="I60" s="86">
        <f t="shared" si="6"/>
        <v>201</v>
      </c>
      <c r="J60" s="36">
        <v>80</v>
      </c>
      <c r="K60" s="86">
        <f t="shared" si="3"/>
        <v>80</v>
      </c>
      <c r="L60" s="36">
        <v>60</v>
      </c>
      <c r="M60" s="36">
        <v>5</v>
      </c>
      <c r="N60" s="36">
        <v>37</v>
      </c>
      <c r="O60" s="36">
        <v>24</v>
      </c>
      <c r="P60" s="36">
        <v>80</v>
      </c>
      <c r="Q60" s="77">
        <f t="shared" si="4"/>
        <v>206</v>
      </c>
      <c r="R60" s="108">
        <v>3</v>
      </c>
      <c r="S60" s="108">
        <v>18</v>
      </c>
      <c r="T60" s="108">
        <v>12</v>
      </c>
      <c r="U60" s="108">
        <v>6</v>
      </c>
      <c r="V60" s="108">
        <v>48</v>
      </c>
      <c r="W60" s="108">
        <f t="shared" si="5"/>
        <v>87</v>
      </c>
      <c r="X60" s="84">
        <f t="shared" si="7"/>
        <v>654</v>
      </c>
    </row>
    <row r="61" spans="1:24" x14ac:dyDescent="0.25">
      <c r="A61" s="4" t="s">
        <v>98</v>
      </c>
      <c r="B61" s="14"/>
      <c r="C61" s="36">
        <v>80</v>
      </c>
      <c r="D61" s="86">
        <f t="shared" si="2"/>
        <v>80</v>
      </c>
      <c r="E61" s="36">
        <v>60</v>
      </c>
      <c r="F61" s="36">
        <v>37</v>
      </c>
      <c r="G61" s="36">
        <v>24</v>
      </c>
      <c r="H61" s="36">
        <v>80</v>
      </c>
      <c r="I61" s="86">
        <f t="shared" si="6"/>
        <v>201</v>
      </c>
      <c r="J61" s="36">
        <v>80</v>
      </c>
      <c r="K61" s="86">
        <f t="shared" si="3"/>
        <v>80</v>
      </c>
      <c r="L61" s="36">
        <v>60</v>
      </c>
      <c r="M61" s="36">
        <v>5</v>
      </c>
      <c r="N61" s="36">
        <v>37</v>
      </c>
      <c r="O61" s="36">
        <v>24</v>
      </c>
      <c r="P61" s="36">
        <v>80</v>
      </c>
      <c r="Q61" s="77">
        <f t="shared" si="4"/>
        <v>206</v>
      </c>
      <c r="R61" s="108">
        <v>3</v>
      </c>
      <c r="S61" s="108">
        <v>18</v>
      </c>
      <c r="T61" s="108">
        <v>12</v>
      </c>
      <c r="U61" s="108">
        <v>6</v>
      </c>
      <c r="V61" s="108">
        <v>48</v>
      </c>
      <c r="W61" s="108">
        <f t="shared" si="5"/>
        <v>87</v>
      </c>
      <c r="X61" s="84">
        <f t="shared" si="7"/>
        <v>654</v>
      </c>
    </row>
    <row r="62" spans="1:24" x14ac:dyDescent="0.25">
      <c r="A62" s="4" t="s">
        <v>169</v>
      </c>
      <c r="B62" s="14"/>
      <c r="C62" s="36">
        <v>0</v>
      </c>
      <c r="D62" s="86">
        <f t="shared" si="2"/>
        <v>0</v>
      </c>
      <c r="E62" s="36">
        <v>0</v>
      </c>
      <c r="F62" s="36">
        <v>0</v>
      </c>
      <c r="G62" s="36">
        <v>0</v>
      </c>
      <c r="H62" s="36">
        <v>0</v>
      </c>
      <c r="I62" s="86">
        <f t="shared" si="6"/>
        <v>0</v>
      </c>
      <c r="J62" s="36">
        <v>0</v>
      </c>
      <c r="K62" s="86">
        <f t="shared" si="3"/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77">
        <f t="shared" si="4"/>
        <v>0</v>
      </c>
      <c r="R62" s="108">
        <v>0</v>
      </c>
      <c r="S62" s="108">
        <v>0</v>
      </c>
      <c r="T62" s="108">
        <v>0</v>
      </c>
      <c r="U62" s="108">
        <v>0</v>
      </c>
      <c r="V62" s="108">
        <v>0</v>
      </c>
      <c r="W62" s="108">
        <f t="shared" si="5"/>
        <v>0</v>
      </c>
      <c r="X62" s="84">
        <f t="shared" si="7"/>
        <v>0</v>
      </c>
    </row>
    <row r="63" spans="1:24" x14ac:dyDescent="0.25">
      <c r="A63" s="4" t="s">
        <v>100</v>
      </c>
      <c r="B63" s="14"/>
      <c r="C63" s="36">
        <v>80</v>
      </c>
      <c r="D63" s="86">
        <f t="shared" si="2"/>
        <v>80</v>
      </c>
      <c r="E63" s="36">
        <v>60</v>
      </c>
      <c r="F63" s="36">
        <v>37</v>
      </c>
      <c r="G63" s="36">
        <v>24</v>
      </c>
      <c r="H63" s="36">
        <v>80</v>
      </c>
      <c r="I63" s="86">
        <f t="shared" si="6"/>
        <v>201</v>
      </c>
      <c r="J63" s="36">
        <v>80</v>
      </c>
      <c r="K63" s="86">
        <f t="shared" si="3"/>
        <v>80</v>
      </c>
      <c r="L63" s="36">
        <v>60</v>
      </c>
      <c r="M63" s="36">
        <v>5</v>
      </c>
      <c r="N63" s="36">
        <v>37</v>
      </c>
      <c r="O63" s="36">
        <v>24</v>
      </c>
      <c r="P63" s="36">
        <v>80</v>
      </c>
      <c r="Q63" s="77">
        <f t="shared" si="4"/>
        <v>206</v>
      </c>
      <c r="R63" s="108">
        <v>3</v>
      </c>
      <c r="S63" s="108">
        <v>18</v>
      </c>
      <c r="T63" s="108">
        <v>12</v>
      </c>
      <c r="U63" s="108">
        <v>6</v>
      </c>
      <c r="V63" s="108">
        <v>48</v>
      </c>
      <c r="W63" s="108">
        <f t="shared" si="5"/>
        <v>87</v>
      </c>
      <c r="X63" s="84">
        <f t="shared" si="7"/>
        <v>654</v>
      </c>
    </row>
    <row r="64" spans="1:24" x14ac:dyDescent="0.25">
      <c r="A64" s="12" t="s">
        <v>101</v>
      </c>
      <c r="B64" s="14"/>
      <c r="C64" s="36">
        <v>80</v>
      </c>
      <c r="D64" s="86">
        <f t="shared" si="2"/>
        <v>80</v>
      </c>
      <c r="E64" s="36">
        <v>60</v>
      </c>
      <c r="F64" s="36">
        <v>37</v>
      </c>
      <c r="G64" s="36">
        <v>24</v>
      </c>
      <c r="H64" s="36">
        <v>80</v>
      </c>
      <c r="I64" s="86">
        <f t="shared" si="6"/>
        <v>201</v>
      </c>
      <c r="J64" s="36">
        <v>80</v>
      </c>
      <c r="K64" s="86">
        <f t="shared" si="3"/>
        <v>80</v>
      </c>
      <c r="L64" s="36">
        <v>60</v>
      </c>
      <c r="M64" s="36">
        <v>5</v>
      </c>
      <c r="N64" s="36">
        <v>37</v>
      </c>
      <c r="O64" s="36">
        <v>24</v>
      </c>
      <c r="P64" s="36">
        <v>80</v>
      </c>
      <c r="Q64" s="77">
        <f t="shared" si="4"/>
        <v>206</v>
      </c>
      <c r="R64" s="108">
        <v>3</v>
      </c>
      <c r="S64" s="108">
        <v>18</v>
      </c>
      <c r="T64" s="108">
        <v>12</v>
      </c>
      <c r="U64" s="108">
        <v>6</v>
      </c>
      <c r="V64" s="108">
        <v>48</v>
      </c>
      <c r="W64" s="108">
        <f t="shared" si="5"/>
        <v>87</v>
      </c>
      <c r="X64" s="84">
        <f t="shared" si="7"/>
        <v>654</v>
      </c>
    </row>
    <row r="65" spans="1:24" x14ac:dyDescent="0.25">
      <c r="A65" s="13" t="s">
        <v>170</v>
      </c>
      <c r="B65" s="14"/>
      <c r="C65" s="36">
        <v>80</v>
      </c>
      <c r="D65" s="86">
        <f t="shared" si="2"/>
        <v>80</v>
      </c>
      <c r="E65" s="36">
        <v>60</v>
      </c>
      <c r="F65" s="36">
        <v>37</v>
      </c>
      <c r="G65" s="36">
        <v>24</v>
      </c>
      <c r="H65" s="36">
        <v>80</v>
      </c>
      <c r="I65" s="86">
        <f t="shared" si="6"/>
        <v>201</v>
      </c>
      <c r="J65" s="36">
        <v>80</v>
      </c>
      <c r="K65" s="86">
        <f t="shared" si="3"/>
        <v>80</v>
      </c>
      <c r="L65" s="36">
        <v>60</v>
      </c>
      <c r="M65" s="36">
        <v>5</v>
      </c>
      <c r="N65" s="36">
        <v>37</v>
      </c>
      <c r="O65" s="36">
        <v>24</v>
      </c>
      <c r="P65" s="36">
        <v>80</v>
      </c>
      <c r="Q65" s="77">
        <f t="shared" si="4"/>
        <v>206</v>
      </c>
      <c r="R65" s="108">
        <v>3</v>
      </c>
      <c r="S65" s="108">
        <v>18</v>
      </c>
      <c r="T65" s="108">
        <v>12</v>
      </c>
      <c r="U65" s="108">
        <v>6</v>
      </c>
      <c r="V65" s="108">
        <v>48</v>
      </c>
      <c r="W65" s="108">
        <f t="shared" si="5"/>
        <v>87</v>
      </c>
      <c r="X65" s="84">
        <f t="shared" si="7"/>
        <v>654</v>
      </c>
    </row>
    <row r="66" spans="1:24" x14ac:dyDescent="0.25">
      <c r="A66" s="4" t="s">
        <v>102</v>
      </c>
      <c r="B66" s="14"/>
      <c r="C66" s="36">
        <v>80</v>
      </c>
      <c r="D66" s="86">
        <f t="shared" si="2"/>
        <v>80</v>
      </c>
      <c r="E66" s="36">
        <v>60</v>
      </c>
      <c r="F66" s="36">
        <v>37</v>
      </c>
      <c r="G66" s="36">
        <v>24</v>
      </c>
      <c r="H66" s="36">
        <v>80</v>
      </c>
      <c r="I66" s="86">
        <f t="shared" si="6"/>
        <v>201</v>
      </c>
      <c r="J66" s="36">
        <v>80</v>
      </c>
      <c r="K66" s="86">
        <f t="shared" si="3"/>
        <v>80</v>
      </c>
      <c r="L66" s="36">
        <v>60</v>
      </c>
      <c r="M66" s="36">
        <v>5</v>
      </c>
      <c r="N66" s="36">
        <v>37</v>
      </c>
      <c r="O66" s="36">
        <v>24</v>
      </c>
      <c r="P66" s="36">
        <v>80</v>
      </c>
      <c r="Q66" s="77">
        <f t="shared" si="4"/>
        <v>206</v>
      </c>
      <c r="R66" s="108">
        <v>3</v>
      </c>
      <c r="S66" s="108">
        <v>18</v>
      </c>
      <c r="T66" s="108">
        <v>12</v>
      </c>
      <c r="U66" s="108">
        <v>6</v>
      </c>
      <c r="V66" s="108">
        <v>48</v>
      </c>
      <c r="W66" s="108">
        <f t="shared" si="5"/>
        <v>87</v>
      </c>
      <c r="X66" s="84">
        <f t="shared" si="7"/>
        <v>654</v>
      </c>
    </row>
    <row r="67" spans="1:24" x14ac:dyDescent="0.25">
      <c r="A67" s="4" t="s">
        <v>171</v>
      </c>
      <c r="B67" s="14"/>
      <c r="C67" s="36">
        <v>80</v>
      </c>
      <c r="D67" s="86">
        <f t="shared" si="2"/>
        <v>80</v>
      </c>
      <c r="E67" s="36">
        <v>60</v>
      </c>
      <c r="F67" s="36">
        <v>37</v>
      </c>
      <c r="G67" s="36">
        <v>24</v>
      </c>
      <c r="H67" s="36">
        <v>80</v>
      </c>
      <c r="I67" s="86">
        <f t="shared" si="6"/>
        <v>201</v>
      </c>
      <c r="J67" s="36">
        <v>80</v>
      </c>
      <c r="K67" s="86">
        <f t="shared" si="3"/>
        <v>80</v>
      </c>
      <c r="L67" s="36">
        <v>60</v>
      </c>
      <c r="M67" s="36">
        <v>5</v>
      </c>
      <c r="N67" s="36">
        <v>37</v>
      </c>
      <c r="O67" s="36">
        <v>24</v>
      </c>
      <c r="P67" s="36">
        <v>80</v>
      </c>
      <c r="Q67" s="77">
        <f t="shared" si="4"/>
        <v>206</v>
      </c>
      <c r="R67" s="108">
        <v>3</v>
      </c>
      <c r="S67" s="108">
        <v>18</v>
      </c>
      <c r="T67" s="108">
        <v>12</v>
      </c>
      <c r="U67" s="108">
        <v>6</v>
      </c>
      <c r="V67" s="108">
        <v>48</v>
      </c>
      <c r="W67" s="108">
        <f t="shared" si="5"/>
        <v>87</v>
      </c>
      <c r="X67" s="84">
        <f t="shared" si="7"/>
        <v>654</v>
      </c>
    </row>
    <row r="68" spans="1:24" x14ac:dyDescent="0.25">
      <c r="A68" s="12" t="s">
        <v>103</v>
      </c>
      <c r="B68" s="14"/>
      <c r="C68" s="36">
        <v>80</v>
      </c>
      <c r="D68" s="86">
        <f t="shared" si="2"/>
        <v>80</v>
      </c>
      <c r="E68" s="36">
        <v>60</v>
      </c>
      <c r="F68" s="36">
        <v>37</v>
      </c>
      <c r="G68" s="36">
        <v>24</v>
      </c>
      <c r="H68" s="36">
        <v>80</v>
      </c>
      <c r="I68" s="86">
        <f t="shared" ref="I68:I92" si="8">SUM(E68:H68)</f>
        <v>201</v>
      </c>
      <c r="J68" s="36">
        <v>80</v>
      </c>
      <c r="K68" s="86">
        <f t="shared" si="3"/>
        <v>80</v>
      </c>
      <c r="L68" s="36">
        <v>60</v>
      </c>
      <c r="M68" s="36">
        <v>5</v>
      </c>
      <c r="N68" s="36">
        <v>37</v>
      </c>
      <c r="O68" s="36">
        <v>24</v>
      </c>
      <c r="P68" s="36">
        <v>80</v>
      </c>
      <c r="Q68" s="77">
        <f t="shared" si="4"/>
        <v>206</v>
      </c>
      <c r="R68" s="108">
        <v>3</v>
      </c>
      <c r="S68" s="108">
        <v>18</v>
      </c>
      <c r="T68" s="108">
        <v>12</v>
      </c>
      <c r="U68" s="108">
        <v>6</v>
      </c>
      <c r="V68" s="108">
        <v>48</v>
      </c>
      <c r="W68" s="108">
        <f t="shared" si="5"/>
        <v>87</v>
      </c>
      <c r="X68" s="84">
        <f t="shared" ref="X68:X96" si="9">D68+I68+K68+Q68+W68</f>
        <v>654</v>
      </c>
    </row>
    <row r="69" spans="1:24" x14ac:dyDescent="0.25">
      <c r="A69" s="12" t="s">
        <v>172</v>
      </c>
      <c r="B69" s="14"/>
      <c r="C69" s="36">
        <v>80</v>
      </c>
      <c r="D69" s="86">
        <f t="shared" ref="D69:D92" si="10">C69</f>
        <v>80</v>
      </c>
      <c r="E69" s="36">
        <v>60</v>
      </c>
      <c r="F69" s="36">
        <v>37</v>
      </c>
      <c r="G69" s="36">
        <v>24</v>
      </c>
      <c r="H69" s="36">
        <v>80</v>
      </c>
      <c r="I69" s="86">
        <f t="shared" si="8"/>
        <v>201</v>
      </c>
      <c r="J69" s="36">
        <v>80</v>
      </c>
      <c r="K69" s="86">
        <f t="shared" ref="K69:K92" si="11">J69</f>
        <v>80</v>
      </c>
      <c r="L69" s="36">
        <v>60</v>
      </c>
      <c r="M69" s="36">
        <v>5</v>
      </c>
      <c r="N69" s="36">
        <v>37</v>
      </c>
      <c r="O69" s="36">
        <v>24</v>
      </c>
      <c r="P69" s="36">
        <v>80</v>
      </c>
      <c r="Q69" s="77">
        <f t="shared" ref="Q69:Q72" si="12">SUM(L69:P69)</f>
        <v>206</v>
      </c>
      <c r="R69" s="108">
        <v>3</v>
      </c>
      <c r="S69" s="108">
        <v>18</v>
      </c>
      <c r="T69" s="108">
        <v>12</v>
      </c>
      <c r="U69" s="108">
        <v>6</v>
      </c>
      <c r="V69" s="108">
        <v>48</v>
      </c>
      <c r="W69" s="108">
        <f t="shared" ref="W69:W93" si="13">SUM(R69:V69)</f>
        <v>87</v>
      </c>
      <c r="X69" s="84">
        <f t="shared" si="9"/>
        <v>654</v>
      </c>
    </row>
    <row r="70" spans="1:24" x14ac:dyDescent="0.25">
      <c r="A70" s="12" t="s">
        <v>173</v>
      </c>
      <c r="B70" s="14"/>
      <c r="C70" s="36">
        <v>0</v>
      </c>
      <c r="D70" s="86">
        <f t="shared" si="10"/>
        <v>0</v>
      </c>
      <c r="E70" s="36">
        <v>0</v>
      </c>
      <c r="F70" s="36">
        <v>0</v>
      </c>
      <c r="G70" s="36">
        <v>0</v>
      </c>
      <c r="H70" s="36">
        <v>0</v>
      </c>
      <c r="I70" s="86">
        <f t="shared" si="8"/>
        <v>0</v>
      </c>
      <c r="J70" s="36">
        <v>0</v>
      </c>
      <c r="K70" s="86">
        <f t="shared" si="11"/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77">
        <f t="shared" si="12"/>
        <v>0</v>
      </c>
      <c r="R70" s="108">
        <v>0</v>
      </c>
      <c r="S70" s="108">
        <v>0</v>
      </c>
      <c r="T70" s="108">
        <v>0</v>
      </c>
      <c r="U70" s="108">
        <v>0</v>
      </c>
      <c r="V70" s="108">
        <v>0</v>
      </c>
      <c r="W70" s="108">
        <f t="shared" si="13"/>
        <v>0</v>
      </c>
      <c r="X70" s="84">
        <f t="shared" si="9"/>
        <v>0</v>
      </c>
    </row>
    <row r="71" spans="1:24" x14ac:dyDescent="0.25">
      <c r="A71" s="12" t="s">
        <v>174</v>
      </c>
      <c r="B71" s="14"/>
      <c r="C71" s="36">
        <v>80</v>
      </c>
      <c r="D71" s="86">
        <f t="shared" si="10"/>
        <v>80</v>
      </c>
      <c r="E71" s="36">
        <v>60</v>
      </c>
      <c r="F71" s="36">
        <v>37</v>
      </c>
      <c r="G71" s="36">
        <v>24</v>
      </c>
      <c r="H71" s="36">
        <v>80</v>
      </c>
      <c r="I71" s="86">
        <f t="shared" si="8"/>
        <v>201</v>
      </c>
      <c r="J71" s="36">
        <v>80</v>
      </c>
      <c r="K71" s="86">
        <f t="shared" si="11"/>
        <v>80</v>
      </c>
      <c r="L71" s="36">
        <v>60</v>
      </c>
      <c r="M71" s="36">
        <v>5</v>
      </c>
      <c r="N71" s="36">
        <v>37</v>
      </c>
      <c r="O71" s="36">
        <v>24</v>
      </c>
      <c r="P71" s="36">
        <v>80</v>
      </c>
      <c r="Q71" s="77">
        <f t="shared" si="12"/>
        <v>206</v>
      </c>
      <c r="R71" s="108">
        <v>3</v>
      </c>
      <c r="S71" s="108">
        <v>18</v>
      </c>
      <c r="T71" s="108">
        <v>12</v>
      </c>
      <c r="U71" s="108">
        <v>6</v>
      </c>
      <c r="V71" s="108">
        <v>48</v>
      </c>
      <c r="W71" s="108">
        <f t="shared" si="13"/>
        <v>87</v>
      </c>
      <c r="X71" s="84">
        <f t="shared" si="9"/>
        <v>654</v>
      </c>
    </row>
    <row r="72" spans="1:24" x14ac:dyDescent="0.25">
      <c r="A72" s="4" t="s">
        <v>104</v>
      </c>
      <c r="B72" s="14"/>
      <c r="C72" s="36">
        <v>80</v>
      </c>
      <c r="D72" s="86">
        <f t="shared" si="10"/>
        <v>80</v>
      </c>
      <c r="E72" s="36">
        <v>60</v>
      </c>
      <c r="F72" s="36">
        <v>37</v>
      </c>
      <c r="G72" s="36">
        <v>24</v>
      </c>
      <c r="H72" s="36">
        <v>80</v>
      </c>
      <c r="I72" s="86">
        <f t="shared" si="8"/>
        <v>201</v>
      </c>
      <c r="J72" s="36">
        <v>80</v>
      </c>
      <c r="K72" s="86">
        <f t="shared" si="11"/>
        <v>80</v>
      </c>
      <c r="L72" s="36">
        <v>60</v>
      </c>
      <c r="M72" s="36">
        <v>5</v>
      </c>
      <c r="N72" s="36">
        <v>37</v>
      </c>
      <c r="O72" s="36">
        <v>24</v>
      </c>
      <c r="P72" s="36">
        <v>80</v>
      </c>
      <c r="Q72" s="77">
        <f t="shared" si="12"/>
        <v>206</v>
      </c>
      <c r="R72" s="108">
        <v>3</v>
      </c>
      <c r="S72" s="108">
        <v>18</v>
      </c>
      <c r="T72" s="108">
        <v>12</v>
      </c>
      <c r="U72" s="108">
        <v>6</v>
      </c>
      <c r="V72" s="108">
        <v>48</v>
      </c>
      <c r="W72" s="108">
        <f t="shared" si="13"/>
        <v>87</v>
      </c>
      <c r="X72" s="84">
        <f t="shared" si="9"/>
        <v>654</v>
      </c>
    </row>
    <row r="73" spans="1:24" x14ac:dyDescent="0.25">
      <c r="A73" s="4" t="s">
        <v>175</v>
      </c>
      <c r="B73" s="14"/>
      <c r="C73" s="36">
        <v>80</v>
      </c>
      <c r="D73" s="86">
        <f t="shared" si="10"/>
        <v>80</v>
      </c>
      <c r="E73" s="36">
        <v>0</v>
      </c>
      <c r="F73" s="36">
        <v>0</v>
      </c>
      <c r="G73" s="36">
        <v>0</v>
      </c>
      <c r="H73" s="36">
        <v>80</v>
      </c>
      <c r="I73" s="86">
        <f t="shared" si="8"/>
        <v>80</v>
      </c>
      <c r="J73" s="36">
        <v>80</v>
      </c>
      <c r="K73" s="86">
        <f t="shared" si="11"/>
        <v>80</v>
      </c>
      <c r="L73" s="36">
        <v>0</v>
      </c>
      <c r="M73" s="36">
        <v>0</v>
      </c>
      <c r="N73" s="36">
        <v>0</v>
      </c>
      <c r="O73" s="36">
        <v>0</v>
      </c>
      <c r="P73" s="36">
        <v>80</v>
      </c>
      <c r="Q73" s="77">
        <f>SUM(L73:P73)</f>
        <v>80</v>
      </c>
      <c r="R73" s="108">
        <v>0</v>
      </c>
      <c r="S73" s="108">
        <v>0</v>
      </c>
      <c r="T73" s="108">
        <v>0</v>
      </c>
      <c r="U73" s="108">
        <v>0</v>
      </c>
      <c r="V73" s="108">
        <v>48</v>
      </c>
      <c r="W73" s="108">
        <f t="shared" si="13"/>
        <v>48</v>
      </c>
      <c r="X73" s="84">
        <f t="shared" si="9"/>
        <v>368</v>
      </c>
    </row>
    <row r="74" spans="1:24" x14ac:dyDescent="0.25">
      <c r="A74" s="4" t="s">
        <v>176</v>
      </c>
      <c r="B74" s="14"/>
      <c r="C74" s="36">
        <v>80</v>
      </c>
      <c r="D74" s="86">
        <f t="shared" si="10"/>
        <v>80</v>
      </c>
      <c r="E74" s="36">
        <v>0</v>
      </c>
      <c r="F74" s="36">
        <v>0</v>
      </c>
      <c r="G74" s="36">
        <v>0</v>
      </c>
      <c r="H74" s="36">
        <v>80</v>
      </c>
      <c r="I74" s="86">
        <f t="shared" si="8"/>
        <v>80</v>
      </c>
      <c r="J74" s="36">
        <v>80</v>
      </c>
      <c r="K74" s="86">
        <f t="shared" si="11"/>
        <v>80</v>
      </c>
      <c r="L74" s="36">
        <v>0</v>
      </c>
      <c r="M74" s="36">
        <v>0</v>
      </c>
      <c r="N74" s="36">
        <v>0</v>
      </c>
      <c r="O74" s="36">
        <v>0</v>
      </c>
      <c r="P74" s="36">
        <v>80</v>
      </c>
      <c r="Q74" s="77">
        <f t="shared" ref="Q74:Q92" si="14">SUM(L74:P74)</f>
        <v>80</v>
      </c>
      <c r="R74" s="108">
        <v>0</v>
      </c>
      <c r="S74" s="108">
        <v>0</v>
      </c>
      <c r="T74" s="108">
        <v>0</v>
      </c>
      <c r="U74" s="108">
        <v>0</v>
      </c>
      <c r="V74" s="108">
        <v>48</v>
      </c>
      <c r="W74" s="108">
        <f t="shared" si="13"/>
        <v>48</v>
      </c>
      <c r="X74" s="84">
        <f t="shared" si="9"/>
        <v>368</v>
      </c>
    </row>
    <row r="75" spans="1:24" x14ac:dyDescent="0.25">
      <c r="A75" s="4" t="s">
        <v>177</v>
      </c>
      <c r="B75" s="14"/>
      <c r="C75" s="36">
        <v>80</v>
      </c>
      <c r="D75" s="86">
        <f t="shared" si="10"/>
        <v>80</v>
      </c>
      <c r="E75" s="36">
        <v>0</v>
      </c>
      <c r="F75" s="36">
        <v>0</v>
      </c>
      <c r="G75" s="36">
        <v>0</v>
      </c>
      <c r="H75" s="36">
        <v>80</v>
      </c>
      <c r="I75" s="86">
        <f t="shared" si="8"/>
        <v>80</v>
      </c>
      <c r="J75" s="36">
        <v>80</v>
      </c>
      <c r="K75" s="86">
        <f t="shared" si="11"/>
        <v>80</v>
      </c>
      <c r="L75" s="36">
        <v>0</v>
      </c>
      <c r="M75" s="36">
        <v>0</v>
      </c>
      <c r="N75" s="36">
        <v>0</v>
      </c>
      <c r="O75" s="36">
        <v>0</v>
      </c>
      <c r="P75" s="36">
        <v>80</v>
      </c>
      <c r="Q75" s="77">
        <f t="shared" si="14"/>
        <v>80</v>
      </c>
      <c r="R75" s="108">
        <v>0</v>
      </c>
      <c r="S75" s="108">
        <v>0</v>
      </c>
      <c r="T75" s="108">
        <v>0</v>
      </c>
      <c r="U75" s="108">
        <v>0</v>
      </c>
      <c r="V75" s="108">
        <v>48</v>
      </c>
      <c r="W75" s="108">
        <f t="shared" si="13"/>
        <v>48</v>
      </c>
      <c r="X75" s="84">
        <f t="shared" si="9"/>
        <v>368</v>
      </c>
    </row>
    <row r="76" spans="1:24" x14ac:dyDescent="0.25">
      <c r="A76" s="4" t="s">
        <v>106</v>
      </c>
      <c r="B76" s="14"/>
      <c r="C76" s="36">
        <v>80</v>
      </c>
      <c r="D76" s="86">
        <f t="shared" si="10"/>
        <v>80</v>
      </c>
      <c r="E76" s="36">
        <v>0</v>
      </c>
      <c r="F76" s="36">
        <v>0</v>
      </c>
      <c r="G76" s="36">
        <v>0</v>
      </c>
      <c r="H76" s="36">
        <v>80</v>
      </c>
      <c r="I76" s="86">
        <f t="shared" si="8"/>
        <v>80</v>
      </c>
      <c r="J76" s="36">
        <v>80</v>
      </c>
      <c r="K76" s="86">
        <f t="shared" si="11"/>
        <v>80</v>
      </c>
      <c r="L76" s="36">
        <v>0</v>
      </c>
      <c r="M76" s="36">
        <v>0</v>
      </c>
      <c r="N76" s="36">
        <v>0</v>
      </c>
      <c r="O76" s="36">
        <v>0</v>
      </c>
      <c r="P76" s="36">
        <v>80</v>
      </c>
      <c r="Q76" s="77">
        <f t="shared" si="14"/>
        <v>80</v>
      </c>
      <c r="R76" s="108">
        <v>0</v>
      </c>
      <c r="S76" s="108">
        <v>0</v>
      </c>
      <c r="T76" s="108">
        <v>0</v>
      </c>
      <c r="U76" s="108">
        <v>0</v>
      </c>
      <c r="V76" s="108">
        <v>48</v>
      </c>
      <c r="W76" s="108">
        <f t="shared" si="13"/>
        <v>48</v>
      </c>
      <c r="X76" s="84">
        <f t="shared" si="9"/>
        <v>368</v>
      </c>
    </row>
    <row r="77" spans="1:24" x14ac:dyDescent="0.25">
      <c r="A77" s="4" t="s">
        <v>178</v>
      </c>
      <c r="B77" s="14"/>
      <c r="C77" s="36">
        <v>80</v>
      </c>
      <c r="D77" s="86">
        <f t="shared" si="10"/>
        <v>80</v>
      </c>
      <c r="E77" s="36">
        <v>0</v>
      </c>
      <c r="F77" s="36">
        <v>0</v>
      </c>
      <c r="G77" s="36">
        <v>0</v>
      </c>
      <c r="H77" s="36">
        <v>80</v>
      </c>
      <c r="I77" s="86">
        <f t="shared" si="8"/>
        <v>80</v>
      </c>
      <c r="J77" s="36">
        <v>80</v>
      </c>
      <c r="K77" s="86">
        <f t="shared" si="11"/>
        <v>80</v>
      </c>
      <c r="L77" s="36">
        <v>0</v>
      </c>
      <c r="M77" s="36">
        <v>0</v>
      </c>
      <c r="N77" s="36">
        <v>0</v>
      </c>
      <c r="O77" s="36">
        <v>0</v>
      </c>
      <c r="P77" s="36">
        <v>80</v>
      </c>
      <c r="Q77" s="77">
        <f t="shared" si="14"/>
        <v>80</v>
      </c>
      <c r="R77" s="108">
        <v>0</v>
      </c>
      <c r="S77" s="108">
        <v>0</v>
      </c>
      <c r="T77" s="108">
        <v>0</v>
      </c>
      <c r="U77" s="108">
        <v>0</v>
      </c>
      <c r="V77" s="108">
        <v>48</v>
      </c>
      <c r="W77" s="108">
        <f t="shared" si="13"/>
        <v>48</v>
      </c>
      <c r="X77" s="84">
        <f t="shared" si="9"/>
        <v>368</v>
      </c>
    </row>
    <row r="78" spans="1:24" x14ac:dyDescent="0.25">
      <c r="A78" s="4" t="s">
        <v>107</v>
      </c>
      <c r="B78" s="14"/>
      <c r="C78" s="36">
        <v>80</v>
      </c>
      <c r="D78" s="86">
        <f t="shared" si="10"/>
        <v>80</v>
      </c>
      <c r="E78" s="36">
        <v>0</v>
      </c>
      <c r="F78" s="36">
        <v>0</v>
      </c>
      <c r="G78" s="36">
        <v>0</v>
      </c>
      <c r="H78" s="36">
        <v>80</v>
      </c>
      <c r="I78" s="86">
        <f t="shared" si="8"/>
        <v>80</v>
      </c>
      <c r="J78" s="36">
        <v>80</v>
      </c>
      <c r="K78" s="86">
        <f t="shared" si="11"/>
        <v>80</v>
      </c>
      <c r="L78" s="36">
        <v>0</v>
      </c>
      <c r="M78" s="36">
        <v>0</v>
      </c>
      <c r="N78" s="36">
        <v>0</v>
      </c>
      <c r="O78" s="36">
        <v>0</v>
      </c>
      <c r="P78" s="36">
        <v>80</v>
      </c>
      <c r="Q78" s="77">
        <f t="shared" si="14"/>
        <v>80</v>
      </c>
      <c r="R78" s="108">
        <v>0</v>
      </c>
      <c r="S78" s="108">
        <v>0</v>
      </c>
      <c r="T78" s="108">
        <v>0</v>
      </c>
      <c r="U78" s="108">
        <v>0</v>
      </c>
      <c r="V78" s="108">
        <v>48</v>
      </c>
      <c r="W78" s="108">
        <f t="shared" si="13"/>
        <v>48</v>
      </c>
      <c r="X78" s="84">
        <f t="shared" si="9"/>
        <v>368</v>
      </c>
    </row>
    <row r="79" spans="1:24" x14ac:dyDescent="0.25">
      <c r="A79" s="4" t="s">
        <v>113</v>
      </c>
      <c r="B79" s="14"/>
      <c r="C79" s="36">
        <v>80</v>
      </c>
      <c r="D79" s="86">
        <f t="shared" si="10"/>
        <v>80</v>
      </c>
      <c r="E79" s="36">
        <v>0</v>
      </c>
      <c r="F79" s="36">
        <v>0</v>
      </c>
      <c r="G79" s="36">
        <v>0</v>
      </c>
      <c r="H79" s="36">
        <v>80</v>
      </c>
      <c r="I79" s="86">
        <f t="shared" si="8"/>
        <v>80</v>
      </c>
      <c r="J79" s="36">
        <v>80</v>
      </c>
      <c r="K79" s="86">
        <f t="shared" si="11"/>
        <v>80</v>
      </c>
      <c r="L79" s="36">
        <v>0</v>
      </c>
      <c r="M79" s="36">
        <v>0</v>
      </c>
      <c r="N79" s="36">
        <v>0</v>
      </c>
      <c r="O79" s="36">
        <v>0</v>
      </c>
      <c r="P79" s="36">
        <v>80</v>
      </c>
      <c r="Q79" s="77">
        <f t="shared" si="14"/>
        <v>80</v>
      </c>
      <c r="R79" s="108">
        <v>0</v>
      </c>
      <c r="S79" s="108">
        <v>0</v>
      </c>
      <c r="T79" s="108">
        <v>0</v>
      </c>
      <c r="U79" s="108">
        <v>0</v>
      </c>
      <c r="V79" s="108">
        <v>48</v>
      </c>
      <c r="W79" s="108">
        <f t="shared" si="13"/>
        <v>48</v>
      </c>
      <c r="X79" s="84">
        <f t="shared" si="9"/>
        <v>368</v>
      </c>
    </row>
    <row r="80" spans="1:24" x14ac:dyDescent="0.25">
      <c r="A80" s="4" t="s">
        <v>179</v>
      </c>
      <c r="B80" s="14"/>
      <c r="C80" s="36">
        <v>80</v>
      </c>
      <c r="D80" s="86">
        <f t="shared" si="10"/>
        <v>80</v>
      </c>
      <c r="E80" s="36">
        <v>0</v>
      </c>
      <c r="F80" s="36">
        <v>0</v>
      </c>
      <c r="G80" s="36">
        <v>0</v>
      </c>
      <c r="H80" s="36">
        <v>80</v>
      </c>
      <c r="I80" s="86">
        <f t="shared" si="8"/>
        <v>80</v>
      </c>
      <c r="J80" s="36">
        <v>80</v>
      </c>
      <c r="K80" s="86">
        <f t="shared" si="11"/>
        <v>80</v>
      </c>
      <c r="L80" s="36">
        <v>0</v>
      </c>
      <c r="M80" s="36">
        <v>0</v>
      </c>
      <c r="N80" s="36">
        <v>0</v>
      </c>
      <c r="O80" s="36">
        <v>0</v>
      </c>
      <c r="P80" s="36">
        <v>80</v>
      </c>
      <c r="Q80" s="77">
        <f t="shared" si="14"/>
        <v>80</v>
      </c>
      <c r="R80" s="108">
        <v>0</v>
      </c>
      <c r="S80" s="108">
        <v>0</v>
      </c>
      <c r="T80" s="108">
        <v>0</v>
      </c>
      <c r="U80" s="108">
        <v>0</v>
      </c>
      <c r="V80" s="108">
        <v>48</v>
      </c>
      <c r="W80" s="108">
        <f t="shared" si="13"/>
        <v>48</v>
      </c>
      <c r="X80" s="84">
        <f t="shared" si="9"/>
        <v>368</v>
      </c>
    </row>
    <row r="81" spans="1:24" x14ac:dyDescent="0.25">
      <c r="A81" s="4" t="s">
        <v>180</v>
      </c>
      <c r="B81" s="14"/>
      <c r="C81" s="36">
        <v>80</v>
      </c>
      <c r="D81" s="86">
        <f t="shared" si="10"/>
        <v>80</v>
      </c>
      <c r="E81" s="36">
        <v>0</v>
      </c>
      <c r="F81" s="36">
        <v>0</v>
      </c>
      <c r="G81" s="36">
        <v>0</v>
      </c>
      <c r="H81" s="36">
        <v>80</v>
      </c>
      <c r="I81" s="86">
        <f t="shared" si="8"/>
        <v>80</v>
      </c>
      <c r="J81" s="36">
        <v>80</v>
      </c>
      <c r="K81" s="86">
        <f t="shared" si="11"/>
        <v>80</v>
      </c>
      <c r="L81" s="36">
        <v>0</v>
      </c>
      <c r="M81" s="36">
        <v>0</v>
      </c>
      <c r="N81" s="36">
        <v>0</v>
      </c>
      <c r="O81" s="36">
        <v>0</v>
      </c>
      <c r="P81" s="36">
        <v>80</v>
      </c>
      <c r="Q81" s="77">
        <f t="shared" si="14"/>
        <v>80</v>
      </c>
      <c r="R81" s="108">
        <v>0</v>
      </c>
      <c r="S81" s="108">
        <v>0</v>
      </c>
      <c r="T81" s="108">
        <v>0</v>
      </c>
      <c r="U81" s="108">
        <v>0</v>
      </c>
      <c r="V81" s="108">
        <v>48</v>
      </c>
      <c r="W81" s="108">
        <f t="shared" si="13"/>
        <v>48</v>
      </c>
      <c r="X81" s="84">
        <f t="shared" si="9"/>
        <v>368</v>
      </c>
    </row>
    <row r="82" spans="1:24" x14ac:dyDescent="0.25">
      <c r="A82" s="4" t="s">
        <v>181</v>
      </c>
      <c r="B82" s="14"/>
      <c r="C82" s="36">
        <v>80</v>
      </c>
      <c r="D82" s="86">
        <f t="shared" si="10"/>
        <v>80</v>
      </c>
      <c r="E82" s="36">
        <v>0</v>
      </c>
      <c r="F82" s="36">
        <v>0</v>
      </c>
      <c r="G82" s="36">
        <v>0</v>
      </c>
      <c r="H82" s="36">
        <v>80</v>
      </c>
      <c r="I82" s="86">
        <f t="shared" si="8"/>
        <v>80</v>
      </c>
      <c r="J82" s="36">
        <v>80</v>
      </c>
      <c r="K82" s="86">
        <f t="shared" si="11"/>
        <v>80</v>
      </c>
      <c r="L82" s="36">
        <v>0</v>
      </c>
      <c r="M82" s="36">
        <v>0</v>
      </c>
      <c r="N82" s="36">
        <v>0</v>
      </c>
      <c r="O82" s="36">
        <v>0</v>
      </c>
      <c r="P82" s="36">
        <v>80</v>
      </c>
      <c r="Q82" s="77">
        <f t="shared" si="14"/>
        <v>80</v>
      </c>
      <c r="R82" s="108">
        <v>0</v>
      </c>
      <c r="S82" s="108">
        <v>0</v>
      </c>
      <c r="T82" s="108">
        <v>0</v>
      </c>
      <c r="U82" s="108">
        <v>0</v>
      </c>
      <c r="V82" s="108">
        <v>48</v>
      </c>
      <c r="W82" s="108">
        <f t="shared" si="13"/>
        <v>48</v>
      </c>
      <c r="X82" s="84">
        <f t="shared" si="9"/>
        <v>368</v>
      </c>
    </row>
    <row r="83" spans="1:24" x14ac:dyDescent="0.25">
      <c r="A83" s="4" t="s">
        <v>118</v>
      </c>
      <c r="B83" s="14"/>
      <c r="C83" s="36">
        <v>80</v>
      </c>
      <c r="D83" s="86">
        <f t="shared" si="10"/>
        <v>80</v>
      </c>
      <c r="E83" s="36">
        <v>0</v>
      </c>
      <c r="F83" s="36">
        <v>0</v>
      </c>
      <c r="G83" s="36">
        <v>0</v>
      </c>
      <c r="H83" s="36">
        <v>80</v>
      </c>
      <c r="I83" s="86">
        <f t="shared" si="8"/>
        <v>80</v>
      </c>
      <c r="J83" s="36">
        <v>80</v>
      </c>
      <c r="K83" s="86">
        <f t="shared" si="11"/>
        <v>80</v>
      </c>
      <c r="L83" s="36">
        <v>0</v>
      </c>
      <c r="M83" s="36">
        <v>0</v>
      </c>
      <c r="N83" s="36">
        <v>0</v>
      </c>
      <c r="O83" s="36">
        <v>0</v>
      </c>
      <c r="P83" s="36">
        <v>80</v>
      </c>
      <c r="Q83" s="77">
        <f t="shared" si="14"/>
        <v>80</v>
      </c>
      <c r="R83" s="108">
        <v>0</v>
      </c>
      <c r="S83" s="108">
        <v>0</v>
      </c>
      <c r="T83" s="108">
        <v>0</v>
      </c>
      <c r="U83" s="108">
        <v>0</v>
      </c>
      <c r="V83" s="108">
        <v>48</v>
      </c>
      <c r="W83" s="108">
        <f t="shared" si="13"/>
        <v>48</v>
      </c>
      <c r="X83" s="84">
        <f t="shared" si="9"/>
        <v>368</v>
      </c>
    </row>
    <row r="84" spans="1:24" x14ac:dyDescent="0.25">
      <c r="A84" s="4" t="s">
        <v>182</v>
      </c>
      <c r="B84" s="14"/>
      <c r="C84" s="36">
        <v>80</v>
      </c>
      <c r="D84" s="86">
        <f t="shared" si="10"/>
        <v>80</v>
      </c>
      <c r="E84" s="36">
        <v>0</v>
      </c>
      <c r="F84" s="36">
        <v>0</v>
      </c>
      <c r="G84" s="36">
        <v>0</v>
      </c>
      <c r="H84" s="36">
        <v>80</v>
      </c>
      <c r="I84" s="86">
        <f t="shared" si="8"/>
        <v>80</v>
      </c>
      <c r="J84" s="36">
        <v>80</v>
      </c>
      <c r="K84" s="86">
        <f t="shared" si="11"/>
        <v>80</v>
      </c>
      <c r="L84" s="36">
        <v>0</v>
      </c>
      <c r="M84" s="36">
        <v>0</v>
      </c>
      <c r="N84" s="36">
        <v>0</v>
      </c>
      <c r="O84" s="36">
        <v>0</v>
      </c>
      <c r="P84" s="36">
        <v>80</v>
      </c>
      <c r="Q84" s="77">
        <f t="shared" si="14"/>
        <v>80</v>
      </c>
      <c r="R84" s="108">
        <v>0</v>
      </c>
      <c r="S84" s="108">
        <v>0</v>
      </c>
      <c r="T84" s="108">
        <v>0</v>
      </c>
      <c r="U84" s="108">
        <v>0</v>
      </c>
      <c r="V84" s="108">
        <v>48</v>
      </c>
      <c r="W84" s="108">
        <f t="shared" si="13"/>
        <v>48</v>
      </c>
      <c r="X84" s="84">
        <f t="shared" si="9"/>
        <v>368</v>
      </c>
    </row>
    <row r="85" spans="1:24" x14ac:dyDescent="0.25">
      <c r="A85" s="4" t="s">
        <v>119</v>
      </c>
      <c r="B85" s="14"/>
      <c r="C85" s="36">
        <v>80</v>
      </c>
      <c r="D85" s="86">
        <f t="shared" si="10"/>
        <v>80</v>
      </c>
      <c r="E85" s="36">
        <v>0</v>
      </c>
      <c r="F85" s="36">
        <v>0</v>
      </c>
      <c r="G85" s="36">
        <v>0</v>
      </c>
      <c r="H85" s="36">
        <v>80</v>
      </c>
      <c r="I85" s="86">
        <f t="shared" si="8"/>
        <v>80</v>
      </c>
      <c r="J85" s="36">
        <v>80</v>
      </c>
      <c r="K85" s="86">
        <f t="shared" si="11"/>
        <v>80</v>
      </c>
      <c r="L85" s="36">
        <v>0</v>
      </c>
      <c r="M85" s="36">
        <v>0</v>
      </c>
      <c r="N85" s="36">
        <v>0</v>
      </c>
      <c r="O85" s="36">
        <v>0</v>
      </c>
      <c r="P85" s="36">
        <v>80</v>
      </c>
      <c r="Q85" s="77">
        <f t="shared" si="14"/>
        <v>80</v>
      </c>
      <c r="R85" s="108">
        <v>0</v>
      </c>
      <c r="S85" s="108">
        <v>0</v>
      </c>
      <c r="T85" s="108">
        <v>0</v>
      </c>
      <c r="U85" s="108">
        <v>0</v>
      </c>
      <c r="V85" s="108">
        <v>48</v>
      </c>
      <c r="W85" s="108">
        <f t="shared" si="13"/>
        <v>48</v>
      </c>
      <c r="X85" s="84">
        <f t="shared" si="9"/>
        <v>368</v>
      </c>
    </row>
    <row r="86" spans="1:24" x14ac:dyDescent="0.25">
      <c r="A86" s="4" t="s">
        <v>109</v>
      </c>
      <c r="B86" s="14"/>
      <c r="C86" s="36">
        <v>80</v>
      </c>
      <c r="D86" s="86">
        <f t="shared" si="10"/>
        <v>80</v>
      </c>
      <c r="E86" s="36">
        <v>0</v>
      </c>
      <c r="F86" s="36">
        <v>0</v>
      </c>
      <c r="G86" s="36">
        <v>0</v>
      </c>
      <c r="H86" s="36">
        <v>80</v>
      </c>
      <c r="I86" s="86">
        <f t="shared" si="8"/>
        <v>80</v>
      </c>
      <c r="J86" s="36">
        <v>80</v>
      </c>
      <c r="K86" s="86">
        <f t="shared" si="11"/>
        <v>80</v>
      </c>
      <c r="L86" s="36">
        <v>0</v>
      </c>
      <c r="M86" s="36">
        <v>0</v>
      </c>
      <c r="N86" s="36">
        <v>0</v>
      </c>
      <c r="O86" s="36">
        <v>0</v>
      </c>
      <c r="P86" s="36">
        <v>80</v>
      </c>
      <c r="Q86" s="77">
        <f t="shared" si="14"/>
        <v>80</v>
      </c>
      <c r="R86" s="108">
        <v>0</v>
      </c>
      <c r="S86" s="108">
        <v>0</v>
      </c>
      <c r="T86" s="108">
        <v>0</v>
      </c>
      <c r="U86" s="108">
        <v>0</v>
      </c>
      <c r="V86" s="108">
        <v>48</v>
      </c>
      <c r="W86" s="108">
        <f t="shared" si="13"/>
        <v>48</v>
      </c>
      <c r="X86" s="84">
        <f t="shared" si="9"/>
        <v>368</v>
      </c>
    </row>
    <row r="87" spans="1:24" x14ac:dyDescent="0.25">
      <c r="A87" s="4" t="s">
        <v>124</v>
      </c>
      <c r="B87" s="14"/>
      <c r="C87" s="36">
        <v>80</v>
      </c>
      <c r="D87" s="86">
        <f t="shared" si="10"/>
        <v>80</v>
      </c>
      <c r="E87" s="36">
        <v>0</v>
      </c>
      <c r="F87" s="36">
        <v>0</v>
      </c>
      <c r="G87" s="36">
        <v>0</v>
      </c>
      <c r="H87" s="36">
        <v>80</v>
      </c>
      <c r="I87" s="86">
        <f t="shared" si="8"/>
        <v>80</v>
      </c>
      <c r="J87" s="36">
        <v>80</v>
      </c>
      <c r="K87" s="86">
        <f t="shared" si="11"/>
        <v>80</v>
      </c>
      <c r="L87" s="36">
        <v>0</v>
      </c>
      <c r="M87" s="36">
        <v>0</v>
      </c>
      <c r="N87" s="36">
        <v>0</v>
      </c>
      <c r="O87" s="36">
        <v>0</v>
      </c>
      <c r="P87" s="36">
        <v>80</v>
      </c>
      <c r="Q87" s="77">
        <f t="shared" si="14"/>
        <v>80</v>
      </c>
      <c r="R87" s="108">
        <v>0</v>
      </c>
      <c r="S87" s="108">
        <v>0</v>
      </c>
      <c r="T87" s="108">
        <v>0</v>
      </c>
      <c r="U87" s="108">
        <v>0</v>
      </c>
      <c r="V87" s="108">
        <v>48</v>
      </c>
      <c r="W87" s="108">
        <f t="shared" si="13"/>
        <v>48</v>
      </c>
      <c r="X87" s="84">
        <f t="shared" si="9"/>
        <v>368</v>
      </c>
    </row>
    <row r="88" spans="1:24" x14ac:dyDescent="0.25">
      <c r="A88" s="4" t="s">
        <v>183</v>
      </c>
      <c r="B88" s="14"/>
      <c r="C88" s="36">
        <v>80</v>
      </c>
      <c r="D88" s="86">
        <f t="shared" si="10"/>
        <v>80</v>
      </c>
      <c r="E88" s="36">
        <v>0</v>
      </c>
      <c r="F88" s="36">
        <v>0</v>
      </c>
      <c r="G88" s="36">
        <v>0</v>
      </c>
      <c r="H88" s="36">
        <v>80</v>
      </c>
      <c r="I88" s="86">
        <f t="shared" si="8"/>
        <v>80</v>
      </c>
      <c r="J88" s="36">
        <v>80</v>
      </c>
      <c r="K88" s="86">
        <f t="shared" si="11"/>
        <v>80</v>
      </c>
      <c r="L88" s="36">
        <v>0</v>
      </c>
      <c r="M88" s="36">
        <v>0</v>
      </c>
      <c r="N88" s="36">
        <v>0</v>
      </c>
      <c r="O88" s="36">
        <v>0</v>
      </c>
      <c r="P88" s="36">
        <v>80</v>
      </c>
      <c r="Q88" s="77">
        <f t="shared" si="14"/>
        <v>80</v>
      </c>
      <c r="R88" s="108">
        <v>0</v>
      </c>
      <c r="S88" s="108">
        <v>0</v>
      </c>
      <c r="T88" s="108">
        <v>0</v>
      </c>
      <c r="U88" s="108">
        <v>0</v>
      </c>
      <c r="V88" s="108">
        <v>48</v>
      </c>
      <c r="W88" s="108">
        <f t="shared" si="13"/>
        <v>48</v>
      </c>
      <c r="X88" s="84">
        <f t="shared" si="9"/>
        <v>368</v>
      </c>
    </row>
    <row r="89" spans="1:24" x14ac:dyDescent="0.25">
      <c r="A89" s="4" t="s">
        <v>184</v>
      </c>
      <c r="B89" s="14"/>
      <c r="C89" s="36">
        <v>80</v>
      </c>
      <c r="D89" s="86">
        <f t="shared" si="10"/>
        <v>80</v>
      </c>
      <c r="E89" s="36">
        <v>0</v>
      </c>
      <c r="F89" s="36">
        <v>0</v>
      </c>
      <c r="G89" s="36">
        <v>0</v>
      </c>
      <c r="H89" s="36">
        <v>80</v>
      </c>
      <c r="I89" s="86">
        <f t="shared" si="8"/>
        <v>80</v>
      </c>
      <c r="J89" s="36">
        <v>80</v>
      </c>
      <c r="K89" s="86">
        <f t="shared" si="11"/>
        <v>80</v>
      </c>
      <c r="L89" s="36">
        <v>0</v>
      </c>
      <c r="M89" s="36">
        <v>0</v>
      </c>
      <c r="N89" s="36">
        <v>0</v>
      </c>
      <c r="O89" s="36">
        <v>0</v>
      </c>
      <c r="P89" s="36">
        <v>80</v>
      </c>
      <c r="Q89" s="77">
        <f t="shared" si="14"/>
        <v>80</v>
      </c>
      <c r="R89" s="108">
        <v>0</v>
      </c>
      <c r="S89" s="108">
        <v>0</v>
      </c>
      <c r="T89" s="108">
        <v>0</v>
      </c>
      <c r="U89" s="108">
        <v>0</v>
      </c>
      <c r="V89" s="108">
        <v>48</v>
      </c>
      <c r="W89" s="108">
        <f t="shared" si="13"/>
        <v>48</v>
      </c>
      <c r="X89" s="84">
        <f t="shared" si="9"/>
        <v>368</v>
      </c>
    </row>
    <row r="90" spans="1:24" x14ac:dyDescent="0.25">
      <c r="A90" s="4" t="s">
        <v>121</v>
      </c>
      <c r="B90" s="14"/>
      <c r="C90" s="36">
        <v>80</v>
      </c>
      <c r="D90" s="86">
        <f t="shared" si="10"/>
        <v>80</v>
      </c>
      <c r="E90" s="36">
        <v>0</v>
      </c>
      <c r="F90" s="36">
        <v>0</v>
      </c>
      <c r="G90" s="36">
        <v>0</v>
      </c>
      <c r="H90" s="36">
        <v>80</v>
      </c>
      <c r="I90" s="86">
        <f t="shared" si="8"/>
        <v>80</v>
      </c>
      <c r="J90" s="36">
        <v>80</v>
      </c>
      <c r="K90" s="86">
        <f t="shared" si="11"/>
        <v>80</v>
      </c>
      <c r="L90" s="36">
        <v>0</v>
      </c>
      <c r="M90" s="36">
        <v>0</v>
      </c>
      <c r="N90" s="36">
        <v>0</v>
      </c>
      <c r="O90" s="36">
        <v>0</v>
      </c>
      <c r="P90" s="36">
        <v>80</v>
      </c>
      <c r="Q90" s="77">
        <f t="shared" si="14"/>
        <v>80</v>
      </c>
      <c r="R90" s="108">
        <v>0</v>
      </c>
      <c r="S90" s="108">
        <v>0</v>
      </c>
      <c r="T90" s="108">
        <v>0</v>
      </c>
      <c r="U90" s="108">
        <v>0</v>
      </c>
      <c r="V90" s="108">
        <v>48</v>
      </c>
      <c r="W90" s="108">
        <f t="shared" si="13"/>
        <v>48</v>
      </c>
      <c r="X90" s="84">
        <f t="shared" si="9"/>
        <v>368</v>
      </c>
    </row>
    <row r="91" spans="1:24" x14ac:dyDescent="0.25">
      <c r="A91" s="4" t="s">
        <v>122</v>
      </c>
      <c r="B91" s="14"/>
      <c r="C91" s="36">
        <v>80</v>
      </c>
      <c r="D91" s="86">
        <f t="shared" si="10"/>
        <v>80</v>
      </c>
      <c r="E91" s="36">
        <v>0</v>
      </c>
      <c r="F91" s="36">
        <v>0</v>
      </c>
      <c r="G91" s="36">
        <v>0</v>
      </c>
      <c r="H91" s="36">
        <v>80</v>
      </c>
      <c r="I91" s="86">
        <f t="shared" si="8"/>
        <v>80</v>
      </c>
      <c r="J91" s="36">
        <v>80</v>
      </c>
      <c r="K91" s="86">
        <f t="shared" si="11"/>
        <v>80</v>
      </c>
      <c r="L91" s="36">
        <v>0</v>
      </c>
      <c r="M91" s="36">
        <v>0</v>
      </c>
      <c r="N91" s="36">
        <v>0</v>
      </c>
      <c r="O91" s="36">
        <v>0</v>
      </c>
      <c r="P91" s="36">
        <v>80</v>
      </c>
      <c r="Q91" s="77">
        <f t="shared" si="14"/>
        <v>80</v>
      </c>
      <c r="R91" s="108">
        <v>0</v>
      </c>
      <c r="S91" s="108">
        <v>0</v>
      </c>
      <c r="T91" s="108">
        <v>0</v>
      </c>
      <c r="U91" s="108">
        <v>0</v>
      </c>
      <c r="V91" s="108">
        <v>48</v>
      </c>
      <c r="W91" s="108">
        <f t="shared" si="13"/>
        <v>48</v>
      </c>
      <c r="X91" s="84">
        <f t="shared" si="9"/>
        <v>368</v>
      </c>
    </row>
    <row r="92" spans="1:24" x14ac:dyDescent="0.25">
      <c r="A92" s="4" t="s">
        <v>185</v>
      </c>
      <c r="B92" s="14"/>
      <c r="C92" s="36">
        <v>0</v>
      </c>
      <c r="D92" s="86">
        <f t="shared" si="10"/>
        <v>0</v>
      </c>
      <c r="E92" s="36">
        <v>0</v>
      </c>
      <c r="F92" s="36">
        <v>0</v>
      </c>
      <c r="G92" s="36">
        <v>0</v>
      </c>
      <c r="H92" s="36">
        <v>0</v>
      </c>
      <c r="I92" s="86">
        <f t="shared" si="8"/>
        <v>0</v>
      </c>
      <c r="J92" s="36">
        <v>0</v>
      </c>
      <c r="K92" s="86">
        <f t="shared" si="11"/>
        <v>0</v>
      </c>
      <c r="L92" s="36">
        <v>0</v>
      </c>
      <c r="M92" s="36">
        <v>5</v>
      </c>
      <c r="N92" s="36">
        <v>0</v>
      </c>
      <c r="O92" s="36">
        <v>0</v>
      </c>
      <c r="P92" s="36">
        <v>0</v>
      </c>
      <c r="Q92" s="77">
        <f t="shared" si="14"/>
        <v>5</v>
      </c>
      <c r="R92" s="108">
        <v>3</v>
      </c>
      <c r="S92" s="108">
        <v>0</v>
      </c>
      <c r="T92" s="108">
        <v>0</v>
      </c>
      <c r="U92" s="108">
        <v>0</v>
      </c>
      <c r="V92" s="108">
        <v>0</v>
      </c>
      <c r="W92" s="108">
        <f t="shared" si="13"/>
        <v>3</v>
      </c>
      <c r="X92" s="84">
        <f t="shared" si="9"/>
        <v>8</v>
      </c>
    </row>
    <row r="93" spans="1:24" x14ac:dyDescent="0.25">
      <c r="A93" s="124" t="s">
        <v>125</v>
      </c>
      <c r="B93" s="124"/>
      <c r="C93" s="37">
        <f t="shared" ref="C93:Q93" si="15">SUM(C4:C92)</f>
        <v>6080</v>
      </c>
      <c r="D93" s="77">
        <f t="shared" si="15"/>
        <v>6080</v>
      </c>
      <c r="E93" s="37">
        <f t="shared" si="15"/>
        <v>3360</v>
      </c>
      <c r="F93" s="37">
        <f t="shared" si="15"/>
        <v>2109</v>
      </c>
      <c r="G93" s="37">
        <f t="shared" si="15"/>
        <v>1320</v>
      </c>
      <c r="H93" s="37">
        <f t="shared" si="15"/>
        <v>6080</v>
      </c>
      <c r="I93" s="77">
        <f t="shared" si="15"/>
        <v>12869</v>
      </c>
      <c r="J93" s="37">
        <f t="shared" si="15"/>
        <v>6080</v>
      </c>
      <c r="K93" s="77">
        <f t="shared" si="15"/>
        <v>6080</v>
      </c>
      <c r="L93" s="37">
        <f t="shared" si="15"/>
        <v>3360</v>
      </c>
      <c r="M93" s="37">
        <f>SUM(M4:M92)</f>
        <v>290</v>
      </c>
      <c r="N93" s="37">
        <f t="shared" si="15"/>
        <v>2109</v>
      </c>
      <c r="O93" s="37">
        <f t="shared" si="15"/>
        <v>1320</v>
      </c>
      <c r="P93" s="37">
        <f t="shared" si="15"/>
        <v>6080</v>
      </c>
      <c r="Q93" s="77">
        <f t="shared" si="15"/>
        <v>13159</v>
      </c>
      <c r="R93" s="108">
        <f>SUM(R4:R92)</f>
        <v>114</v>
      </c>
      <c r="S93" s="108">
        <f t="shared" ref="S93:V93" si="16">SUM(S4:S92)</f>
        <v>666</v>
      </c>
      <c r="T93" s="108">
        <f t="shared" si="16"/>
        <v>444</v>
      </c>
      <c r="U93" s="108">
        <f t="shared" si="16"/>
        <v>216</v>
      </c>
      <c r="V93" s="108">
        <f t="shared" si="16"/>
        <v>2688</v>
      </c>
      <c r="W93" s="108">
        <f t="shared" si="13"/>
        <v>4128</v>
      </c>
      <c r="X93" s="84">
        <f t="shared" si="9"/>
        <v>42316</v>
      </c>
    </row>
    <row r="94" spans="1:24" x14ac:dyDescent="0.25">
      <c r="A94" s="124" t="s">
        <v>126</v>
      </c>
      <c r="B94" s="124"/>
      <c r="C94" s="38">
        <v>80</v>
      </c>
      <c r="D94" s="86">
        <f>SUM(C94)</f>
        <v>80</v>
      </c>
      <c r="E94" s="38">
        <v>60</v>
      </c>
      <c r="F94" s="38">
        <v>37</v>
      </c>
      <c r="G94" s="38">
        <v>24</v>
      </c>
      <c r="H94" s="38">
        <v>80</v>
      </c>
      <c r="I94" s="86">
        <f>SUM(E94:H94)</f>
        <v>201</v>
      </c>
      <c r="J94" s="38">
        <v>80</v>
      </c>
      <c r="K94" s="86">
        <f>SUM(J94)</f>
        <v>80</v>
      </c>
      <c r="L94" s="38">
        <v>60</v>
      </c>
      <c r="M94" s="38">
        <v>5</v>
      </c>
      <c r="N94" s="38">
        <v>37</v>
      </c>
      <c r="O94" s="38">
        <v>24</v>
      </c>
      <c r="P94" s="38">
        <v>80</v>
      </c>
      <c r="Q94" s="77">
        <f>SUM(L94:P94)</f>
        <v>206</v>
      </c>
      <c r="R94" s="108">
        <v>0</v>
      </c>
      <c r="S94" s="108">
        <v>0</v>
      </c>
      <c r="T94" s="108">
        <v>0</v>
      </c>
      <c r="U94" s="108">
        <v>0</v>
      </c>
      <c r="V94" s="108">
        <v>0</v>
      </c>
      <c r="W94" s="108">
        <f>SUM(R94:V94)</f>
        <v>0</v>
      </c>
      <c r="X94" s="84">
        <f t="shared" si="9"/>
        <v>567</v>
      </c>
    </row>
    <row r="95" spans="1:24" x14ac:dyDescent="0.25">
      <c r="A95" s="152" t="s">
        <v>127</v>
      </c>
      <c r="B95" s="153"/>
      <c r="C95" s="6">
        <f>SUMPRODUCT($B$4:$B$92, C4:C92)</f>
        <v>0</v>
      </c>
      <c r="D95" s="78">
        <f>SUM(C95)</f>
        <v>0</v>
      </c>
      <c r="E95" s="6">
        <f t="shared" ref="E95:H95" si="17">SUMPRODUCT($B$4:$B$92, E4:E92)</f>
        <v>0</v>
      </c>
      <c r="F95" s="6">
        <f t="shared" si="17"/>
        <v>0</v>
      </c>
      <c r="G95" s="6">
        <f t="shared" si="17"/>
        <v>0</v>
      </c>
      <c r="H95" s="6">
        <f t="shared" si="17"/>
        <v>0</v>
      </c>
      <c r="I95" s="78">
        <f>SUM(E95:H95)</f>
        <v>0</v>
      </c>
      <c r="J95" s="6">
        <f>SUMPRODUCT($B$4:$B$92, J4:J92)</f>
        <v>0</v>
      </c>
      <c r="K95" s="78">
        <f>SUM(J95)</f>
        <v>0</v>
      </c>
      <c r="L95" s="6">
        <f t="shared" ref="L95:P95" si="18">SUMPRODUCT($B$4:$B$92, L4:L92)</f>
        <v>0</v>
      </c>
      <c r="M95" s="6">
        <f>SUMPRODUCT($B$4:$B$92, M4:M92)</f>
        <v>0</v>
      </c>
      <c r="N95" s="6">
        <f t="shared" si="18"/>
        <v>0</v>
      </c>
      <c r="O95" s="6">
        <f t="shared" si="18"/>
        <v>0</v>
      </c>
      <c r="P95" s="6">
        <f t="shared" si="18"/>
        <v>0</v>
      </c>
      <c r="Q95" s="78">
        <f>SUM(L95:P95)</f>
        <v>0</v>
      </c>
      <c r="R95" s="109"/>
      <c r="S95" s="109"/>
      <c r="T95" s="109"/>
      <c r="U95" s="109"/>
      <c r="V95" s="109"/>
      <c r="W95" s="108">
        <f t="shared" ref="W95:W96" si="19">SUM(R95:V95)</f>
        <v>0</v>
      </c>
      <c r="X95" s="84">
        <f t="shared" si="9"/>
        <v>0</v>
      </c>
    </row>
    <row r="96" spans="1:24" x14ac:dyDescent="0.25">
      <c r="A96" s="154" t="s">
        <v>128</v>
      </c>
      <c r="B96" s="155"/>
      <c r="C96" s="6">
        <v>0</v>
      </c>
      <c r="D96" s="78">
        <f>SUM(C96)</f>
        <v>0</v>
      </c>
      <c r="E96" s="6">
        <v>0</v>
      </c>
      <c r="F96" s="6">
        <v>0</v>
      </c>
      <c r="G96" s="6">
        <v>0</v>
      </c>
      <c r="H96" s="6">
        <v>0</v>
      </c>
      <c r="I96" s="78">
        <f>SUM(E96:H96)</f>
        <v>0</v>
      </c>
      <c r="J96" s="6">
        <v>0</v>
      </c>
      <c r="K96" s="78">
        <f>SUM(J96)</f>
        <v>0</v>
      </c>
      <c r="L96" s="6">
        <v>0</v>
      </c>
      <c r="M96" s="15">
        <v>0</v>
      </c>
      <c r="N96" s="6">
        <v>0</v>
      </c>
      <c r="O96" s="6">
        <v>0</v>
      </c>
      <c r="P96" s="6">
        <v>0</v>
      </c>
      <c r="Q96" s="78">
        <f>SUM(L96:P96)</f>
        <v>0</v>
      </c>
      <c r="R96" s="109"/>
      <c r="S96" s="109"/>
      <c r="T96" s="109"/>
      <c r="U96" s="109"/>
      <c r="V96" s="109"/>
      <c r="W96" s="108">
        <f t="shared" si="19"/>
        <v>0</v>
      </c>
      <c r="X96" s="84">
        <f t="shared" si="9"/>
        <v>0</v>
      </c>
    </row>
  </sheetData>
  <sheetProtection autoFilter="0"/>
  <mergeCells count="15">
    <mergeCell ref="L1:Q1"/>
    <mergeCell ref="X1:X3"/>
    <mergeCell ref="I2:I3"/>
    <mergeCell ref="Q2:Q3"/>
    <mergeCell ref="A93:B93"/>
    <mergeCell ref="D2:D3"/>
    <mergeCell ref="C1:D1"/>
    <mergeCell ref="J1:K1"/>
    <mergeCell ref="K2:K3"/>
    <mergeCell ref="E1:I1"/>
    <mergeCell ref="A94:B94"/>
    <mergeCell ref="A95:B95"/>
    <mergeCell ref="A96:B96"/>
    <mergeCell ref="A1:A3"/>
    <mergeCell ref="B1:B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82" zoomScaleNormal="82" workbookViewId="0">
      <selection activeCell="M5" sqref="M5"/>
    </sheetView>
  </sheetViews>
  <sheetFormatPr defaultRowHeight="15" x14ac:dyDescent="0.25"/>
  <cols>
    <col min="1" max="1" width="32.28515625" customWidth="1"/>
    <col min="2" max="2" width="27.28515625" customWidth="1"/>
    <col min="3" max="6" width="18.7109375" customWidth="1"/>
    <col min="13" max="13" width="26.85546875" bestFit="1" customWidth="1"/>
  </cols>
  <sheetData>
    <row r="1" spans="1:6" ht="106.5" customHeight="1" x14ac:dyDescent="0.25">
      <c r="A1" s="89" t="s">
        <v>186</v>
      </c>
      <c r="B1" s="89" t="s">
        <v>187</v>
      </c>
      <c r="C1" s="89" t="s">
        <v>188</v>
      </c>
      <c r="D1" s="89" t="s">
        <v>189</v>
      </c>
      <c r="E1" s="89" t="s">
        <v>190</v>
      </c>
      <c r="F1" s="89" t="s">
        <v>237</v>
      </c>
    </row>
    <row r="2" spans="1:6" ht="31.5" customHeight="1" x14ac:dyDescent="0.25">
      <c r="A2" s="93" t="s">
        <v>191</v>
      </c>
      <c r="B2" s="92" t="s">
        <v>192</v>
      </c>
      <c r="C2" s="92"/>
      <c r="D2" s="91">
        <v>4</v>
      </c>
      <c r="E2" s="91">
        <v>4</v>
      </c>
      <c r="F2" s="92">
        <f>C2*D2*E2</f>
        <v>0</v>
      </c>
    </row>
    <row r="3" spans="1:6" ht="31.5" customHeight="1" x14ac:dyDescent="0.25">
      <c r="A3" s="93" t="s">
        <v>193</v>
      </c>
      <c r="B3" s="92" t="s">
        <v>194</v>
      </c>
      <c r="C3" s="92"/>
      <c r="D3" s="90">
        <v>14</v>
      </c>
      <c r="E3" s="91">
        <v>12</v>
      </c>
      <c r="F3" s="92">
        <f t="shared" ref="F3:F18" si="0">C3*D3*E3</f>
        <v>0</v>
      </c>
    </row>
    <row r="4" spans="1:6" ht="31.5" customHeight="1" x14ac:dyDescent="0.25">
      <c r="A4" s="93" t="s">
        <v>195</v>
      </c>
      <c r="B4" s="92" t="s">
        <v>194</v>
      </c>
      <c r="C4" s="92"/>
      <c r="D4" s="90">
        <v>58</v>
      </c>
      <c r="E4" s="91">
        <v>4</v>
      </c>
      <c r="F4" s="92">
        <f t="shared" si="0"/>
        <v>0</v>
      </c>
    </row>
    <row r="5" spans="1:6" ht="31.5" customHeight="1" x14ac:dyDescent="0.25">
      <c r="A5" s="93" t="s">
        <v>23</v>
      </c>
      <c r="B5" s="92" t="s">
        <v>196</v>
      </c>
      <c r="C5" s="92"/>
      <c r="D5" s="90">
        <v>94</v>
      </c>
      <c r="E5" s="91">
        <v>4</v>
      </c>
      <c r="F5" s="92">
        <f t="shared" si="0"/>
        <v>0</v>
      </c>
    </row>
    <row r="6" spans="1:6" ht="31.5" customHeight="1" x14ac:dyDescent="0.25">
      <c r="A6" s="93" t="s">
        <v>197</v>
      </c>
      <c r="B6" s="94" t="s">
        <v>198</v>
      </c>
      <c r="C6" s="92"/>
      <c r="D6" s="90">
        <v>58</v>
      </c>
      <c r="E6" s="91">
        <v>4</v>
      </c>
      <c r="F6" s="92">
        <f t="shared" si="0"/>
        <v>0</v>
      </c>
    </row>
    <row r="7" spans="1:6" ht="31.5" customHeight="1" x14ac:dyDescent="0.25">
      <c r="A7" s="93" t="s">
        <v>199</v>
      </c>
      <c r="B7" s="92" t="s">
        <v>200</v>
      </c>
      <c r="C7" s="92"/>
      <c r="D7" s="90">
        <v>14</v>
      </c>
      <c r="E7" s="91">
        <v>12</v>
      </c>
      <c r="F7" s="92">
        <f t="shared" si="0"/>
        <v>0</v>
      </c>
    </row>
    <row r="8" spans="1:6" ht="31.5" customHeight="1" x14ac:dyDescent="0.25">
      <c r="A8" s="93" t="s">
        <v>201</v>
      </c>
      <c r="B8" s="94" t="s">
        <v>202</v>
      </c>
      <c r="C8" s="92"/>
      <c r="D8" s="90">
        <v>11</v>
      </c>
      <c r="E8" s="91">
        <v>4</v>
      </c>
      <c r="F8" s="92">
        <f t="shared" si="0"/>
        <v>0</v>
      </c>
    </row>
    <row r="9" spans="1:6" ht="31.5" customHeight="1" x14ac:dyDescent="0.25">
      <c r="A9" s="93" t="s">
        <v>203</v>
      </c>
      <c r="B9" s="92" t="s">
        <v>192</v>
      </c>
      <c r="C9" s="92"/>
      <c r="D9" s="90">
        <v>17</v>
      </c>
      <c r="E9" s="91">
        <v>4</v>
      </c>
      <c r="F9" s="92">
        <f t="shared" si="0"/>
        <v>0</v>
      </c>
    </row>
    <row r="10" spans="1:6" ht="31.5" customHeight="1" x14ac:dyDescent="0.25">
      <c r="A10" s="93" t="s">
        <v>24</v>
      </c>
      <c r="B10" s="92" t="s">
        <v>204</v>
      </c>
      <c r="C10" s="92"/>
      <c r="D10" s="90">
        <v>51</v>
      </c>
      <c r="E10" s="91">
        <v>4</v>
      </c>
      <c r="F10" s="92">
        <f t="shared" si="0"/>
        <v>0</v>
      </c>
    </row>
    <row r="11" spans="1:6" ht="31.5" customHeight="1" x14ac:dyDescent="0.25">
      <c r="A11" s="93" t="s">
        <v>28</v>
      </c>
      <c r="B11" s="92" t="s">
        <v>205</v>
      </c>
      <c r="C11" s="92"/>
      <c r="D11" s="90">
        <v>52</v>
      </c>
      <c r="E11" s="91">
        <v>4</v>
      </c>
      <c r="F11" s="92">
        <f t="shared" si="0"/>
        <v>0</v>
      </c>
    </row>
    <row r="12" spans="1:6" ht="31.5" customHeight="1" x14ac:dyDescent="0.25">
      <c r="A12" s="93" t="s">
        <v>206</v>
      </c>
      <c r="B12" s="92" t="s">
        <v>207</v>
      </c>
      <c r="C12" s="92"/>
      <c r="D12" s="90">
        <v>70</v>
      </c>
      <c r="E12" s="91">
        <v>12</v>
      </c>
      <c r="F12" s="92">
        <f t="shared" si="0"/>
        <v>0</v>
      </c>
    </row>
    <row r="13" spans="1:6" ht="31.5" customHeight="1" x14ac:dyDescent="0.25">
      <c r="A13" s="93" t="s">
        <v>25</v>
      </c>
      <c r="B13" s="92" t="s">
        <v>207</v>
      </c>
      <c r="C13" s="92"/>
      <c r="D13" s="90">
        <v>9</v>
      </c>
      <c r="E13" s="91">
        <v>4</v>
      </c>
      <c r="F13" s="92">
        <f t="shared" si="0"/>
        <v>0</v>
      </c>
    </row>
    <row r="14" spans="1:6" ht="31.5" customHeight="1" x14ac:dyDescent="0.25">
      <c r="A14" s="93" t="s">
        <v>208</v>
      </c>
      <c r="B14" s="92" t="s">
        <v>209</v>
      </c>
      <c r="C14" s="92"/>
      <c r="D14" s="91">
        <v>105</v>
      </c>
      <c r="E14" s="91">
        <v>4</v>
      </c>
      <c r="F14" s="92">
        <f t="shared" si="0"/>
        <v>0</v>
      </c>
    </row>
    <row r="15" spans="1:6" ht="31.5" customHeight="1" x14ac:dyDescent="0.25">
      <c r="A15" s="93" t="s">
        <v>210</v>
      </c>
      <c r="B15" s="92" t="s">
        <v>211</v>
      </c>
      <c r="C15" s="92"/>
      <c r="D15" s="91">
        <v>61</v>
      </c>
      <c r="E15" s="91">
        <v>4</v>
      </c>
      <c r="F15" s="92">
        <f t="shared" si="0"/>
        <v>0</v>
      </c>
    </row>
    <row r="16" spans="1:6" ht="31.5" customHeight="1" x14ac:dyDescent="0.25">
      <c r="A16" s="93" t="s">
        <v>212</v>
      </c>
      <c r="B16" s="92" t="s">
        <v>192</v>
      </c>
      <c r="C16" s="92"/>
      <c r="D16" s="91">
        <v>72</v>
      </c>
      <c r="E16" s="91">
        <v>4</v>
      </c>
      <c r="F16" s="92">
        <f t="shared" si="0"/>
        <v>0</v>
      </c>
    </row>
    <row r="17" spans="1:6" ht="31.5" customHeight="1" x14ac:dyDescent="0.25">
      <c r="A17" s="93" t="s">
        <v>213</v>
      </c>
      <c r="B17" s="92" t="s">
        <v>192</v>
      </c>
      <c r="C17" s="92"/>
      <c r="D17" s="91">
        <v>11</v>
      </c>
      <c r="E17" s="91">
        <v>12</v>
      </c>
      <c r="F17" s="92">
        <f t="shared" si="0"/>
        <v>0</v>
      </c>
    </row>
    <row r="18" spans="1:6" s="51" customFormat="1" ht="31.5" customHeight="1" x14ac:dyDescent="0.25">
      <c r="A18" s="93" t="s">
        <v>214</v>
      </c>
      <c r="B18" s="92" t="s">
        <v>215</v>
      </c>
      <c r="C18" s="95"/>
      <c r="D18" s="95">
        <v>5</v>
      </c>
      <c r="E18" s="95">
        <v>4</v>
      </c>
      <c r="F18" s="92">
        <f t="shared" si="0"/>
        <v>0</v>
      </c>
    </row>
    <row r="19" spans="1:6" ht="31.5" customHeight="1" x14ac:dyDescent="0.25">
      <c r="A19" s="93" t="s">
        <v>216</v>
      </c>
      <c r="B19" s="92" t="s">
        <v>192</v>
      </c>
      <c r="C19" s="92"/>
      <c r="D19" s="91">
        <v>37</v>
      </c>
      <c r="E19" s="91">
        <v>2</v>
      </c>
      <c r="F19" s="92">
        <f t="shared" ref="F19:F23" si="1">C19*D19*E19</f>
        <v>0</v>
      </c>
    </row>
    <row r="20" spans="1:6" ht="31.5" customHeight="1" x14ac:dyDescent="0.25">
      <c r="A20" s="93" t="s">
        <v>217</v>
      </c>
      <c r="B20" s="92" t="s">
        <v>218</v>
      </c>
      <c r="C20" s="92"/>
      <c r="D20" s="91">
        <v>60</v>
      </c>
      <c r="E20" s="91">
        <v>2</v>
      </c>
      <c r="F20" s="92">
        <f t="shared" si="1"/>
        <v>0</v>
      </c>
    </row>
    <row r="21" spans="1:6" ht="31.5" customHeight="1" x14ac:dyDescent="0.25">
      <c r="A21" s="93" t="s">
        <v>219</v>
      </c>
      <c r="B21" s="92" t="s">
        <v>220</v>
      </c>
      <c r="C21" s="92"/>
      <c r="D21" s="91">
        <v>24</v>
      </c>
      <c r="E21" s="91">
        <v>2</v>
      </c>
      <c r="F21" s="92">
        <f t="shared" si="1"/>
        <v>0</v>
      </c>
    </row>
    <row r="22" spans="1:6" ht="31.5" customHeight="1" x14ac:dyDescent="0.25">
      <c r="A22" s="93" t="s">
        <v>221</v>
      </c>
      <c r="B22" s="92" t="s">
        <v>222</v>
      </c>
      <c r="C22" s="92"/>
      <c r="D22" s="91">
        <v>5</v>
      </c>
      <c r="E22" s="91">
        <v>1</v>
      </c>
      <c r="F22" s="92">
        <f t="shared" si="1"/>
        <v>0</v>
      </c>
    </row>
    <row r="23" spans="1:6" ht="31.5" customHeight="1" x14ac:dyDescent="0.25">
      <c r="A23" s="93" t="s">
        <v>223</v>
      </c>
      <c r="B23" s="92" t="s">
        <v>207</v>
      </c>
      <c r="C23" s="92"/>
      <c r="D23" s="91">
        <v>80</v>
      </c>
      <c r="E23" s="91">
        <v>4</v>
      </c>
      <c r="F23" s="92">
        <f t="shared" si="1"/>
        <v>0</v>
      </c>
    </row>
    <row r="24" spans="1:6" x14ac:dyDescent="0.25">
      <c r="A24" s="165" t="s">
        <v>224</v>
      </c>
      <c r="B24" s="165"/>
      <c r="C24" s="165"/>
      <c r="D24" s="165"/>
      <c r="E24" s="165"/>
      <c r="F24" s="96">
        <f>SUM(F2:F18)</f>
        <v>0</v>
      </c>
    </row>
    <row r="25" spans="1:6" x14ac:dyDescent="0.25">
      <c r="A25" s="88"/>
      <c r="B25" s="88"/>
      <c r="C25" s="88"/>
      <c r="D25" s="88"/>
      <c r="E25" s="88"/>
      <c r="F25" s="88"/>
    </row>
    <row r="26" spans="1:6" x14ac:dyDescent="0.25">
      <c r="A26" s="88" t="s">
        <v>225</v>
      </c>
      <c r="B26" s="88"/>
      <c r="C26" s="88"/>
      <c r="D26" s="88"/>
      <c r="E26" s="88"/>
      <c r="F26" s="88"/>
    </row>
    <row r="27" spans="1:6" x14ac:dyDescent="0.25">
      <c r="A27" s="33"/>
    </row>
    <row r="28" spans="1:6" x14ac:dyDescent="0.25">
      <c r="A28" s="33"/>
    </row>
  </sheetData>
  <mergeCells count="1">
    <mergeCell ref="A24:E2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15"/>
  <sheetViews>
    <sheetView zoomScaleNormal="100" workbookViewId="0">
      <selection activeCell="K19" sqref="K19"/>
    </sheetView>
  </sheetViews>
  <sheetFormatPr defaultRowHeight="15" customHeight="1" x14ac:dyDescent="0.25"/>
  <cols>
    <col min="1" max="1" width="22" style="27" customWidth="1"/>
    <col min="2" max="2" width="13.85546875" style="26" customWidth="1"/>
    <col min="3" max="3" width="14.5703125" style="17" customWidth="1"/>
    <col min="4" max="6" width="13.28515625" style="17" bestFit="1" customWidth="1"/>
    <col min="7" max="7" width="11.7109375" style="17" customWidth="1"/>
    <col min="8" max="8" width="12.85546875" style="17" bestFit="1" customWidth="1"/>
    <col min="9" max="9" width="11.28515625" style="17" customWidth="1"/>
    <col min="10" max="10" width="12.85546875" style="17" bestFit="1" customWidth="1"/>
    <col min="11" max="220" width="9.140625" style="17"/>
    <col min="221" max="221" width="9.85546875" style="17" customWidth="1"/>
    <col min="222" max="222" width="16" style="17" customWidth="1"/>
    <col min="223" max="223" width="11.85546875" style="17" customWidth="1"/>
    <col min="224" max="224" width="9.28515625" style="17" customWidth="1"/>
    <col min="225" max="225" width="12.5703125" style="17" customWidth="1"/>
    <col min="226" max="226" width="9.7109375" style="17" customWidth="1"/>
    <col min="227" max="227" width="10.42578125" style="17" customWidth="1"/>
    <col min="228" max="476" width="9.140625" style="17"/>
    <col min="477" max="477" width="9.85546875" style="17" customWidth="1"/>
    <col min="478" max="478" width="16" style="17" customWidth="1"/>
    <col min="479" max="479" width="11.85546875" style="17" customWidth="1"/>
    <col min="480" max="480" width="9.28515625" style="17" customWidth="1"/>
    <col min="481" max="481" width="12.5703125" style="17" customWidth="1"/>
    <col min="482" max="482" width="9.7109375" style="17" customWidth="1"/>
    <col min="483" max="483" width="10.42578125" style="17" customWidth="1"/>
    <col min="484" max="732" width="9.140625" style="17"/>
    <col min="733" max="733" width="9.85546875" style="17" customWidth="1"/>
    <col min="734" max="734" width="16" style="17" customWidth="1"/>
    <col min="735" max="735" width="11.85546875" style="17" customWidth="1"/>
    <col min="736" max="736" width="9.28515625" style="17" customWidth="1"/>
    <col min="737" max="737" width="12.5703125" style="17" customWidth="1"/>
    <col min="738" max="738" width="9.7109375" style="17" customWidth="1"/>
    <col min="739" max="739" width="10.42578125" style="17" customWidth="1"/>
    <col min="740" max="988" width="9.140625" style="17"/>
    <col min="989" max="989" width="9.85546875" style="17" customWidth="1"/>
    <col min="990" max="990" width="16" style="17" customWidth="1"/>
    <col min="991" max="991" width="11.85546875" style="17" customWidth="1"/>
    <col min="992" max="992" width="9.28515625" style="17" customWidth="1"/>
    <col min="993" max="993" width="12.5703125" style="17" customWidth="1"/>
    <col min="994" max="994" width="9.7109375" style="17" customWidth="1"/>
    <col min="995" max="995" width="10.42578125" style="17" customWidth="1"/>
    <col min="996" max="1244" width="9.140625" style="17"/>
    <col min="1245" max="1245" width="9.85546875" style="17" customWidth="1"/>
    <col min="1246" max="1246" width="16" style="17" customWidth="1"/>
    <col min="1247" max="1247" width="11.85546875" style="17" customWidth="1"/>
    <col min="1248" max="1248" width="9.28515625" style="17" customWidth="1"/>
    <col min="1249" max="1249" width="12.5703125" style="17" customWidth="1"/>
    <col min="1250" max="1250" width="9.7109375" style="17" customWidth="1"/>
    <col min="1251" max="1251" width="10.42578125" style="17" customWidth="1"/>
    <col min="1252" max="1500" width="9.140625" style="17"/>
    <col min="1501" max="1501" width="9.85546875" style="17" customWidth="1"/>
    <col min="1502" max="1502" width="16" style="17" customWidth="1"/>
    <col min="1503" max="1503" width="11.85546875" style="17" customWidth="1"/>
    <col min="1504" max="1504" width="9.28515625" style="17" customWidth="1"/>
    <col min="1505" max="1505" width="12.5703125" style="17" customWidth="1"/>
    <col min="1506" max="1506" width="9.7109375" style="17" customWidth="1"/>
    <col min="1507" max="1507" width="10.42578125" style="17" customWidth="1"/>
    <col min="1508" max="1756" width="9.140625" style="17"/>
    <col min="1757" max="1757" width="9.85546875" style="17" customWidth="1"/>
    <col min="1758" max="1758" width="16" style="17" customWidth="1"/>
    <col min="1759" max="1759" width="11.85546875" style="17" customWidth="1"/>
    <col min="1760" max="1760" width="9.28515625" style="17" customWidth="1"/>
    <col min="1761" max="1761" width="12.5703125" style="17" customWidth="1"/>
    <col min="1762" max="1762" width="9.7109375" style="17" customWidth="1"/>
    <col min="1763" max="1763" width="10.42578125" style="17" customWidth="1"/>
    <col min="1764" max="2012" width="9.140625" style="17"/>
    <col min="2013" max="2013" width="9.85546875" style="17" customWidth="1"/>
    <col min="2014" max="2014" width="16" style="17" customWidth="1"/>
    <col min="2015" max="2015" width="11.85546875" style="17" customWidth="1"/>
    <col min="2016" max="2016" width="9.28515625" style="17" customWidth="1"/>
    <col min="2017" max="2017" width="12.5703125" style="17" customWidth="1"/>
    <col min="2018" max="2018" width="9.7109375" style="17" customWidth="1"/>
    <col min="2019" max="2019" width="10.42578125" style="17" customWidth="1"/>
    <col min="2020" max="2268" width="9.140625" style="17"/>
    <col min="2269" max="2269" width="9.85546875" style="17" customWidth="1"/>
    <col min="2270" max="2270" width="16" style="17" customWidth="1"/>
    <col min="2271" max="2271" width="11.85546875" style="17" customWidth="1"/>
    <col min="2272" max="2272" width="9.28515625" style="17" customWidth="1"/>
    <col min="2273" max="2273" width="12.5703125" style="17" customWidth="1"/>
    <col min="2274" max="2274" width="9.7109375" style="17" customWidth="1"/>
    <col min="2275" max="2275" width="10.42578125" style="17" customWidth="1"/>
    <col min="2276" max="2524" width="9.140625" style="17"/>
    <col min="2525" max="2525" width="9.85546875" style="17" customWidth="1"/>
    <col min="2526" max="2526" width="16" style="17" customWidth="1"/>
    <col min="2527" max="2527" width="11.85546875" style="17" customWidth="1"/>
    <col min="2528" max="2528" width="9.28515625" style="17" customWidth="1"/>
    <col min="2529" max="2529" width="12.5703125" style="17" customWidth="1"/>
    <col min="2530" max="2530" width="9.7109375" style="17" customWidth="1"/>
    <col min="2531" max="2531" width="10.42578125" style="17" customWidth="1"/>
    <col min="2532" max="2780" width="9.140625" style="17"/>
    <col min="2781" max="2781" width="9.85546875" style="17" customWidth="1"/>
    <col min="2782" max="2782" width="16" style="17" customWidth="1"/>
    <col min="2783" max="2783" width="11.85546875" style="17" customWidth="1"/>
    <col min="2784" max="2784" width="9.28515625" style="17" customWidth="1"/>
    <col min="2785" max="2785" width="12.5703125" style="17" customWidth="1"/>
    <col min="2786" max="2786" width="9.7109375" style="17" customWidth="1"/>
    <col min="2787" max="2787" width="10.42578125" style="17" customWidth="1"/>
    <col min="2788" max="3036" width="9.140625" style="17"/>
    <col min="3037" max="3037" width="9.85546875" style="17" customWidth="1"/>
    <col min="3038" max="3038" width="16" style="17" customWidth="1"/>
    <col min="3039" max="3039" width="11.85546875" style="17" customWidth="1"/>
    <col min="3040" max="3040" width="9.28515625" style="17" customWidth="1"/>
    <col min="3041" max="3041" width="12.5703125" style="17" customWidth="1"/>
    <col min="3042" max="3042" width="9.7109375" style="17" customWidth="1"/>
    <col min="3043" max="3043" width="10.42578125" style="17" customWidth="1"/>
    <col min="3044" max="3292" width="9.140625" style="17"/>
    <col min="3293" max="3293" width="9.85546875" style="17" customWidth="1"/>
    <col min="3294" max="3294" width="16" style="17" customWidth="1"/>
    <col min="3295" max="3295" width="11.85546875" style="17" customWidth="1"/>
    <col min="3296" max="3296" width="9.28515625" style="17" customWidth="1"/>
    <col min="3297" max="3297" width="12.5703125" style="17" customWidth="1"/>
    <col min="3298" max="3298" width="9.7109375" style="17" customWidth="1"/>
    <col min="3299" max="3299" width="10.42578125" style="17" customWidth="1"/>
    <col min="3300" max="3548" width="9.140625" style="17"/>
    <col min="3549" max="3549" width="9.85546875" style="17" customWidth="1"/>
    <col min="3550" max="3550" width="16" style="17" customWidth="1"/>
    <col min="3551" max="3551" width="11.85546875" style="17" customWidth="1"/>
    <col min="3552" max="3552" width="9.28515625" style="17" customWidth="1"/>
    <col min="3553" max="3553" width="12.5703125" style="17" customWidth="1"/>
    <col min="3554" max="3554" width="9.7109375" style="17" customWidth="1"/>
    <col min="3555" max="3555" width="10.42578125" style="17" customWidth="1"/>
    <col min="3556" max="3804" width="9.140625" style="17"/>
    <col min="3805" max="3805" width="9.85546875" style="17" customWidth="1"/>
    <col min="3806" max="3806" width="16" style="17" customWidth="1"/>
    <col min="3807" max="3807" width="11.85546875" style="17" customWidth="1"/>
    <col min="3808" max="3808" width="9.28515625" style="17" customWidth="1"/>
    <col min="3809" max="3809" width="12.5703125" style="17" customWidth="1"/>
    <col min="3810" max="3810" width="9.7109375" style="17" customWidth="1"/>
    <col min="3811" max="3811" width="10.42578125" style="17" customWidth="1"/>
    <col min="3812" max="4060" width="9.140625" style="17"/>
    <col min="4061" max="4061" width="9.85546875" style="17" customWidth="1"/>
    <col min="4062" max="4062" width="16" style="17" customWidth="1"/>
    <col min="4063" max="4063" width="11.85546875" style="17" customWidth="1"/>
    <col min="4064" max="4064" width="9.28515625" style="17" customWidth="1"/>
    <col min="4065" max="4065" width="12.5703125" style="17" customWidth="1"/>
    <col min="4066" max="4066" width="9.7109375" style="17" customWidth="1"/>
    <col min="4067" max="4067" width="10.42578125" style="17" customWidth="1"/>
    <col min="4068" max="4316" width="9.140625" style="17"/>
    <col min="4317" max="4317" width="9.85546875" style="17" customWidth="1"/>
    <col min="4318" max="4318" width="16" style="17" customWidth="1"/>
    <col min="4319" max="4319" width="11.85546875" style="17" customWidth="1"/>
    <col min="4320" max="4320" width="9.28515625" style="17" customWidth="1"/>
    <col min="4321" max="4321" width="12.5703125" style="17" customWidth="1"/>
    <col min="4322" max="4322" width="9.7109375" style="17" customWidth="1"/>
    <col min="4323" max="4323" width="10.42578125" style="17" customWidth="1"/>
    <col min="4324" max="4572" width="9.140625" style="17"/>
    <col min="4573" max="4573" width="9.85546875" style="17" customWidth="1"/>
    <col min="4574" max="4574" width="16" style="17" customWidth="1"/>
    <col min="4575" max="4575" width="11.85546875" style="17" customWidth="1"/>
    <col min="4576" max="4576" width="9.28515625" style="17" customWidth="1"/>
    <col min="4577" max="4577" width="12.5703125" style="17" customWidth="1"/>
    <col min="4578" max="4578" width="9.7109375" style="17" customWidth="1"/>
    <col min="4579" max="4579" width="10.42578125" style="17" customWidth="1"/>
    <col min="4580" max="4828" width="9.140625" style="17"/>
    <col min="4829" max="4829" width="9.85546875" style="17" customWidth="1"/>
    <col min="4830" max="4830" width="16" style="17" customWidth="1"/>
    <col min="4831" max="4831" width="11.85546875" style="17" customWidth="1"/>
    <col min="4832" max="4832" width="9.28515625" style="17" customWidth="1"/>
    <col min="4833" max="4833" width="12.5703125" style="17" customWidth="1"/>
    <col min="4834" max="4834" width="9.7109375" style="17" customWidth="1"/>
    <col min="4835" max="4835" width="10.42578125" style="17" customWidth="1"/>
    <col min="4836" max="5084" width="9.140625" style="17"/>
    <col min="5085" max="5085" width="9.85546875" style="17" customWidth="1"/>
    <col min="5086" max="5086" width="16" style="17" customWidth="1"/>
    <col min="5087" max="5087" width="11.85546875" style="17" customWidth="1"/>
    <col min="5088" max="5088" width="9.28515625" style="17" customWidth="1"/>
    <col min="5089" max="5089" width="12.5703125" style="17" customWidth="1"/>
    <col min="5090" max="5090" width="9.7109375" style="17" customWidth="1"/>
    <col min="5091" max="5091" width="10.42578125" style="17" customWidth="1"/>
    <col min="5092" max="5340" width="9.140625" style="17"/>
    <col min="5341" max="5341" width="9.85546875" style="17" customWidth="1"/>
    <col min="5342" max="5342" width="16" style="17" customWidth="1"/>
    <col min="5343" max="5343" width="11.85546875" style="17" customWidth="1"/>
    <col min="5344" max="5344" width="9.28515625" style="17" customWidth="1"/>
    <col min="5345" max="5345" width="12.5703125" style="17" customWidth="1"/>
    <col min="5346" max="5346" width="9.7109375" style="17" customWidth="1"/>
    <col min="5347" max="5347" width="10.42578125" style="17" customWidth="1"/>
    <col min="5348" max="5596" width="9.140625" style="17"/>
    <col min="5597" max="5597" width="9.85546875" style="17" customWidth="1"/>
    <col min="5598" max="5598" width="16" style="17" customWidth="1"/>
    <col min="5599" max="5599" width="11.85546875" style="17" customWidth="1"/>
    <col min="5600" max="5600" width="9.28515625" style="17" customWidth="1"/>
    <col min="5601" max="5601" width="12.5703125" style="17" customWidth="1"/>
    <col min="5602" max="5602" width="9.7109375" style="17" customWidth="1"/>
    <col min="5603" max="5603" width="10.42578125" style="17" customWidth="1"/>
    <col min="5604" max="5852" width="9.140625" style="17"/>
    <col min="5853" max="5853" width="9.85546875" style="17" customWidth="1"/>
    <col min="5854" max="5854" width="16" style="17" customWidth="1"/>
    <col min="5855" max="5855" width="11.85546875" style="17" customWidth="1"/>
    <col min="5856" max="5856" width="9.28515625" style="17" customWidth="1"/>
    <col min="5857" max="5857" width="12.5703125" style="17" customWidth="1"/>
    <col min="5858" max="5858" width="9.7109375" style="17" customWidth="1"/>
    <col min="5859" max="5859" width="10.42578125" style="17" customWidth="1"/>
    <col min="5860" max="6108" width="9.140625" style="17"/>
    <col min="6109" max="6109" width="9.85546875" style="17" customWidth="1"/>
    <col min="6110" max="6110" width="16" style="17" customWidth="1"/>
    <col min="6111" max="6111" width="11.85546875" style="17" customWidth="1"/>
    <col min="6112" max="6112" width="9.28515625" style="17" customWidth="1"/>
    <col min="6113" max="6113" width="12.5703125" style="17" customWidth="1"/>
    <col min="6114" max="6114" width="9.7109375" style="17" customWidth="1"/>
    <col min="6115" max="6115" width="10.42578125" style="17" customWidth="1"/>
    <col min="6116" max="6364" width="9.140625" style="17"/>
    <col min="6365" max="6365" width="9.85546875" style="17" customWidth="1"/>
    <col min="6366" max="6366" width="16" style="17" customWidth="1"/>
    <col min="6367" max="6367" width="11.85546875" style="17" customWidth="1"/>
    <col min="6368" max="6368" width="9.28515625" style="17" customWidth="1"/>
    <col min="6369" max="6369" width="12.5703125" style="17" customWidth="1"/>
    <col min="6370" max="6370" width="9.7109375" style="17" customWidth="1"/>
    <col min="6371" max="6371" width="10.42578125" style="17" customWidth="1"/>
    <col min="6372" max="6620" width="9.140625" style="17"/>
    <col min="6621" max="6621" width="9.85546875" style="17" customWidth="1"/>
    <col min="6622" max="6622" width="16" style="17" customWidth="1"/>
    <col min="6623" max="6623" width="11.85546875" style="17" customWidth="1"/>
    <col min="6624" max="6624" width="9.28515625" style="17" customWidth="1"/>
    <col min="6625" max="6625" width="12.5703125" style="17" customWidth="1"/>
    <col min="6626" max="6626" width="9.7109375" style="17" customWidth="1"/>
    <col min="6627" max="6627" width="10.42578125" style="17" customWidth="1"/>
    <col min="6628" max="6876" width="9.140625" style="17"/>
    <col min="6877" max="6877" width="9.85546875" style="17" customWidth="1"/>
    <col min="6878" max="6878" width="16" style="17" customWidth="1"/>
    <col min="6879" max="6879" width="11.85546875" style="17" customWidth="1"/>
    <col min="6880" max="6880" width="9.28515625" style="17" customWidth="1"/>
    <col min="6881" max="6881" width="12.5703125" style="17" customWidth="1"/>
    <col min="6882" max="6882" width="9.7109375" style="17" customWidth="1"/>
    <col min="6883" max="6883" width="10.42578125" style="17" customWidth="1"/>
    <col min="6884" max="7132" width="9.140625" style="17"/>
    <col min="7133" max="7133" width="9.85546875" style="17" customWidth="1"/>
    <col min="7134" max="7134" width="16" style="17" customWidth="1"/>
    <col min="7135" max="7135" width="11.85546875" style="17" customWidth="1"/>
    <col min="7136" max="7136" width="9.28515625" style="17" customWidth="1"/>
    <col min="7137" max="7137" width="12.5703125" style="17" customWidth="1"/>
    <col min="7138" max="7138" width="9.7109375" style="17" customWidth="1"/>
    <col min="7139" max="7139" width="10.42578125" style="17" customWidth="1"/>
    <col min="7140" max="7388" width="9.140625" style="17"/>
    <col min="7389" max="7389" width="9.85546875" style="17" customWidth="1"/>
    <col min="7390" max="7390" width="16" style="17" customWidth="1"/>
    <col min="7391" max="7391" width="11.85546875" style="17" customWidth="1"/>
    <col min="7392" max="7392" width="9.28515625" style="17" customWidth="1"/>
    <col min="7393" max="7393" width="12.5703125" style="17" customWidth="1"/>
    <col min="7394" max="7394" width="9.7109375" style="17" customWidth="1"/>
    <col min="7395" max="7395" width="10.42578125" style="17" customWidth="1"/>
    <col min="7396" max="7644" width="9.140625" style="17"/>
    <col min="7645" max="7645" width="9.85546875" style="17" customWidth="1"/>
    <col min="7646" max="7646" width="16" style="17" customWidth="1"/>
    <col min="7647" max="7647" width="11.85546875" style="17" customWidth="1"/>
    <col min="7648" max="7648" width="9.28515625" style="17" customWidth="1"/>
    <col min="7649" max="7649" width="12.5703125" style="17" customWidth="1"/>
    <col min="7650" max="7650" width="9.7109375" style="17" customWidth="1"/>
    <col min="7651" max="7651" width="10.42578125" style="17" customWidth="1"/>
    <col min="7652" max="7900" width="9.140625" style="17"/>
    <col min="7901" max="7901" width="9.85546875" style="17" customWidth="1"/>
    <col min="7902" max="7902" width="16" style="17" customWidth="1"/>
    <col min="7903" max="7903" width="11.85546875" style="17" customWidth="1"/>
    <col min="7904" max="7904" width="9.28515625" style="17" customWidth="1"/>
    <col min="7905" max="7905" width="12.5703125" style="17" customWidth="1"/>
    <col min="7906" max="7906" width="9.7109375" style="17" customWidth="1"/>
    <col min="7907" max="7907" width="10.42578125" style="17" customWidth="1"/>
    <col min="7908" max="8156" width="9.140625" style="17"/>
    <col min="8157" max="8157" width="9.85546875" style="17" customWidth="1"/>
    <col min="8158" max="8158" width="16" style="17" customWidth="1"/>
    <col min="8159" max="8159" width="11.85546875" style="17" customWidth="1"/>
    <col min="8160" max="8160" width="9.28515625" style="17" customWidth="1"/>
    <col min="8161" max="8161" width="12.5703125" style="17" customWidth="1"/>
    <col min="8162" max="8162" width="9.7109375" style="17" customWidth="1"/>
    <col min="8163" max="8163" width="10.42578125" style="17" customWidth="1"/>
    <col min="8164" max="8412" width="9.140625" style="17"/>
    <col min="8413" max="8413" width="9.85546875" style="17" customWidth="1"/>
    <col min="8414" max="8414" width="16" style="17" customWidth="1"/>
    <col min="8415" max="8415" width="11.85546875" style="17" customWidth="1"/>
    <col min="8416" max="8416" width="9.28515625" style="17" customWidth="1"/>
    <col min="8417" max="8417" width="12.5703125" style="17" customWidth="1"/>
    <col min="8418" max="8418" width="9.7109375" style="17" customWidth="1"/>
    <col min="8419" max="8419" width="10.42578125" style="17" customWidth="1"/>
    <col min="8420" max="8668" width="9.140625" style="17"/>
    <col min="8669" max="8669" width="9.85546875" style="17" customWidth="1"/>
    <col min="8670" max="8670" width="16" style="17" customWidth="1"/>
    <col min="8671" max="8671" width="11.85546875" style="17" customWidth="1"/>
    <col min="8672" max="8672" width="9.28515625" style="17" customWidth="1"/>
    <col min="8673" max="8673" width="12.5703125" style="17" customWidth="1"/>
    <col min="8674" max="8674" width="9.7109375" style="17" customWidth="1"/>
    <col min="8675" max="8675" width="10.42578125" style="17" customWidth="1"/>
    <col min="8676" max="8924" width="9.140625" style="17"/>
    <col min="8925" max="8925" width="9.85546875" style="17" customWidth="1"/>
    <col min="8926" max="8926" width="16" style="17" customWidth="1"/>
    <col min="8927" max="8927" width="11.85546875" style="17" customWidth="1"/>
    <col min="8928" max="8928" width="9.28515625" style="17" customWidth="1"/>
    <col min="8929" max="8929" width="12.5703125" style="17" customWidth="1"/>
    <col min="8930" max="8930" width="9.7109375" style="17" customWidth="1"/>
    <col min="8931" max="8931" width="10.42578125" style="17" customWidth="1"/>
    <col min="8932" max="9180" width="9.140625" style="17"/>
    <col min="9181" max="9181" width="9.85546875" style="17" customWidth="1"/>
    <col min="9182" max="9182" width="16" style="17" customWidth="1"/>
    <col min="9183" max="9183" width="11.85546875" style="17" customWidth="1"/>
    <col min="9184" max="9184" width="9.28515625" style="17" customWidth="1"/>
    <col min="9185" max="9185" width="12.5703125" style="17" customWidth="1"/>
    <col min="9186" max="9186" width="9.7109375" style="17" customWidth="1"/>
    <col min="9187" max="9187" width="10.42578125" style="17" customWidth="1"/>
    <col min="9188" max="9436" width="9.140625" style="17"/>
    <col min="9437" max="9437" width="9.85546875" style="17" customWidth="1"/>
    <col min="9438" max="9438" width="16" style="17" customWidth="1"/>
    <col min="9439" max="9439" width="11.85546875" style="17" customWidth="1"/>
    <col min="9440" max="9440" width="9.28515625" style="17" customWidth="1"/>
    <col min="9441" max="9441" width="12.5703125" style="17" customWidth="1"/>
    <col min="9442" max="9442" width="9.7109375" style="17" customWidth="1"/>
    <col min="9443" max="9443" width="10.42578125" style="17" customWidth="1"/>
    <col min="9444" max="9692" width="9.140625" style="17"/>
    <col min="9693" max="9693" width="9.85546875" style="17" customWidth="1"/>
    <col min="9694" max="9694" width="16" style="17" customWidth="1"/>
    <col min="9695" max="9695" width="11.85546875" style="17" customWidth="1"/>
    <col min="9696" max="9696" width="9.28515625" style="17" customWidth="1"/>
    <col min="9697" max="9697" width="12.5703125" style="17" customWidth="1"/>
    <col min="9698" max="9698" width="9.7109375" style="17" customWidth="1"/>
    <col min="9699" max="9699" width="10.42578125" style="17" customWidth="1"/>
    <col min="9700" max="9948" width="9.140625" style="17"/>
    <col min="9949" max="9949" width="9.85546875" style="17" customWidth="1"/>
    <col min="9950" max="9950" width="16" style="17" customWidth="1"/>
    <col min="9951" max="9951" width="11.85546875" style="17" customWidth="1"/>
    <col min="9952" max="9952" width="9.28515625" style="17" customWidth="1"/>
    <col min="9953" max="9953" width="12.5703125" style="17" customWidth="1"/>
    <col min="9954" max="9954" width="9.7109375" style="17" customWidth="1"/>
    <col min="9955" max="9955" width="10.42578125" style="17" customWidth="1"/>
    <col min="9956" max="10204" width="9.140625" style="17"/>
    <col min="10205" max="10205" width="9.85546875" style="17" customWidth="1"/>
    <col min="10206" max="10206" width="16" style="17" customWidth="1"/>
    <col min="10207" max="10207" width="11.85546875" style="17" customWidth="1"/>
    <col min="10208" max="10208" width="9.28515625" style="17" customWidth="1"/>
    <col min="10209" max="10209" width="12.5703125" style="17" customWidth="1"/>
    <col min="10210" max="10210" width="9.7109375" style="17" customWidth="1"/>
    <col min="10211" max="10211" width="10.42578125" style="17" customWidth="1"/>
    <col min="10212" max="10460" width="9.140625" style="17"/>
    <col min="10461" max="10461" width="9.85546875" style="17" customWidth="1"/>
    <col min="10462" max="10462" width="16" style="17" customWidth="1"/>
    <col min="10463" max="10463" width="11.85546875" style="17" customWidth="1"/>
    <col min="10464" max="10464" width="9.28515625" style="17" customWidth="1"/>
    <col min="10465" max="10465" width="12.5703125" style="17" customWidth="1"/>
    <col min="10466" max="10466" width="9.7109375" style="17" customWidth="1"/>
    <col min="10467" max="10467" width="10.42578125" style="17" customWidth="1"/>
    <col min="10468" max="10716" width="9.140625" style="17"/>
    <col min="10717" max="10717" width="9.85546875" style="17" customWidth="1"/>
    <col min="10718" max="10718" width="16" style="17" customWidth="1"/>
    <col min="10719" max="10719" width="11.85546875" style="17" customWidth="1"/>
    <col min="10720" max="10720" width="9.28515625" style="17" customWidth="1"/>
    <col min="10721" max="10721" width="12.5703125" style="17" customWidth="1"/>
    <col min="10722" max="10722" width="9.7109375" style="17" customWidth="1"/>
    <col min="10723" max="10723" width="10.42578125" style="17" customWidth="1"/>
    <col min="10724" max="10972" width="9.140625" style="17"/>
    <col min="10973" max="10973" width="9.85546875" style="17" customWidth="1"/>
    <col min="10974" max="10974" width="16" style="17" customWidth="1"/>
    <col min="10975" max="10975" width="11.85546875" style="17" customWidth="1"/>
    <col min="10976" max="10976" width="9.28515625" style="17" customWidth="1"/>
    <col min="10977" max="10977" width="12.5703125" style="17" customWidth="1"/>
    <col min="10978" max="10978" width="9.7109375" style="17" customWidth="1"/>
    <col min="10979" max="10979" width="10.42578125" style="17" customWidth="1"/>
    <col min="10980" max="11228" width="9.140625" style="17"/>
    <col min="11229" max="11229" width="9.85546875" style="17" customWidth="1"/>
    <col min="11230" max="11230" width="16" style="17" customWidth="1"/>
    <col min="11231" max="11231" width="11.85546875" style="17" customWidth="1"/>
    <col min="11232" max="11232" width="9.28515625" style="17" customWidth="1"/>
    <col min="11233" max="11233" width="12.5703125" style="17" customWidth="1"/>
    <col min="11234" max="11234" width="9.7109375" style="17" customWidth="1"/>
    <col min="11235" max="11235" width="10.42578125" style="17" customWidth="1"/>
    <col min="11236" max="11484" width="9.140625" style="17"/>
    <col min="11485" max="11485" width="9.85546875" style="17" customWidth="1"/>
    <col min="11486" max="11486" width="16" style="17" customWidth="1"/>
    <col min="11487" max="11487" width="11.85546875" style="17" customWidth="1"/>
    <col min="11488" max="11488" width="9.28515625" style="17" customWidth="1"/>
    <col min="11489" max="11489" width="12.5703125" style="17" customWidth="1"/>
    <col min="11490" max="11490" width="9.7109375" style="17" customWidth="1"/>
    <col min="11491" max="11491" width="10.42578125" style="17" customWidth="1"/>
    <col min="11492" max="11740" width="9.140625" style="17"/>
    <col min="11741" max="11741" width="9.85546875" style="17" customWidth="1"/>
    <col min="11742" max="11742" width="16" style="17" customWidth="1"/>
    <col min="11743" max="11743" width="11.85546875" style="17" customWidth="1"/>
    <col min="11744" max="11744" width="9.28515625" style="17" customWidth="1"/>
    <col min="11745" max="11745" width="12.5703125" style="17" customWidth="1"/>
    <col min="11746" max="11746" width="9.7109375" style="17" customWidth="1"/>
    <col min="11747" max="11747" width="10.42578125" style="17" customWidth="1"/>
    <col min="11748" max="11996" width="9.140625" style="17"/>
    <col min="11997" max="11997" width="9.85546875" style="17" customWidth="1"/>
    <col min="11998" max="11998" width="16" style="17" customWidth="1"/>
    <col min="11999" max="11999" width="11.85546875" style="17" customWidth="1"/>
    <col min="12000" max="12000" width="9.28515625" style="17" customWidth="1"/>
    <col min="12001" max="12001" width="12.5703125" style="17" customWidth="1"/>
    <col min="12002" max="12002" width="9.7109375" style="17" customWidth="1"/>
    <col min="12003" max="12003" width="10.42578125" style="17" customWidth="1"/>
    <col min="12004" max="12252" width="9.140625" style="17"/>
    <col min="12253" max="12253" width="9.85546875" style="17" customWidth="1"/>
    <col min="12254" max="12254" width="16" style="17" customWidth="1"/>
    <col min="12255" max="12255" width="11.85546875" style="17" customWidth="1"/>
    <col min="12256" max="12256" width="9.28515625" style="17" customWidth="1"/>
    <col min="12257" max="12257" width="12.5703125" style="17" customWidth="1"/>
    <col min="12258" max="12258" width="9.7109375" style="17" customWidth="1"/>
    <col min="12259" max="12259" width="10.42578125" style="17" customWidth="1"/>
    <col min="12260" max="12508" width="9.140625" style="17"/>
    <col min="12509" max="12509" width="9.85546875" style="17" customWidth="1"/>
    <col min="12510" max="12510" width="16" style="17" customWidth="1"/>
    <col min="12511" max="12511" width="11.85546875" style="17" customWidth="1"/>
    <col min="12512" max="12512" width="9.28515625" style="17" customWidth="1"/>
    <col min="12513" max="12513" width="12.5703125" style="17" customWidth="1"/>
    <col min="12514" max="12514" width="9.7109375" style="17" customWidth="1"/>
    <col min="12515" max="12515" width="10.42578125" style="17" customWidth="1"/>
    <col min="12516" max="12764" width="9.140625" style="17"/>
    <col min="12765" max="12765" width="9.85546875" style="17" customWidth="1"/>
    <col min="12766" max="12766" width="16" style="17" customWidth="1"/>
    <col min="12767" max="12767" width="11.85546875" style="17" customWidth="1"/>
    <col min="12768" max="12768" width="9.28515625" style="17" customWidth="1"/>
    <col min="12769" max="12769" width="12.5703125" style="17" customWidth="1"/>
    <col min="12770" max="12770" width="9.7109375" style="17" customWidth="1"/>
    <col min="12771" max="12771" width="10.42578125" style="17" customWidth="1"/>
    <col min="12772" max="13020" width="9.140625" style="17"/>
    <col min="13021" max="13021" width="9.85546875" style="17" customWidth="1"/>
    <col min="13022" max="13022" width="16" style="17" customWidth="1"/>
    <col min="13023" max="13023" width="11.85546875" style="17" customWidth="1"/>
    <col min="13024" max="13024" width="9.28515625" style="17" customWidth="1"/>
    <col min="13025" max="13025" width="12.5703125" style="17" customWidth="1"/>
    <col min="13026" max="13026" width="9.7109375" style="17" customWidth="1"/>
    <col min="13027" max="13027" width="10.42578125" style="17" customWidth="1"/>
    <col min="13028" max="13276" width="9.140625" style="17"/>
    <col min="13277" max="13277" width="9.85546875" style="17" customWidth="1"/>
    <col min="13278" max="13278" width="16" style="17" customWidth="1"/>
    <col min="13279" max="13279" width="11.85546875" style="17" customWidth="1"/>
    <col min="13280" max="13280" width="9.28515625" style="17" customWidth="1"/>
    <col min="13281" max="13281" width="12.5703125" style="17" customWidth="1"/>
    <col min="13282" max="13282" width="9.7109375" style="17" customWidth="1"/>
    <col min="13283" max="13283" width="10.42578125" style="17" customWidth="1"/>
    <col min="13284" max="13532" width="9.140625" style="17"/>
    <col min="13533" max="13533" width="9.85546875" style="17" customWidth="1"/>
    <col min="13534" max="13534" width="16" style="17" customWidth="1"/>
    <col min="13535" max="13535" width="11.85546875" style="17" customWidth="1"/>
    <col min="13536" max="13536" width="9.28515625" style="17" customWidth="1"/>
    <col min="13537" max="13537" width="12.5703125" style="17" customWidth="1"/>
    <col min="13538" max="13538" width="9.7109375" style="17" customWidth="1"/>
    <col min="13539" max="13539" width="10.42578125" style="17" customWidth="1"/>
    <col min="13540" max="13788" width="9.140625" style="17"/>
    <col min="13789" max="13789" width="9.85546875" style="17" customWidth="1"/>
    <col min="13790" max="13790" width="16" style="17" customWidth="1"/>
    <col min="13791" max="13791" width="11.85546875" style="17" customWidth="1"/>
    <col min="13792" max="13792" width="9.28515625" style="17" customWidth="1"/>
    <col min="13793" max="13793" width="12.5703125" style="17" customWidth="1"/>
    <col min="13794" max="13794" width="9.7109375" style="17" customWidth="1"/>
    <col min="13795" max="13795" width="10.42578125" style="17" customWidth="1"/>
    <col min="13796" max="14044" width="9.140625" style="17"/>
    <col min="14045" max="14045" width="9.85546875" style="17" customWidth="1"/>
    <col min="14046" max="14046" width="16" style="17" customWidth="1"/>
    <col min="14047" max="14047" width="11.85546875" style="17" customWidth="1"/>
    <col min="14048" max="14048" width="9.28515625" style="17" customWidth="1"/>
    <col min="14049" max="14049" width="12.5703125" style="17" customWidth="1"/>
    <col min="14050" max="14050" width="9.7109375" style="17" customWidth="1"/>
    <col min="14051" max="14051" width="10.42578125" style="17" customWidth="1"/>
    <col min="14052" max="14300" width="9.140625" style="17"/>
    <col min="14301" max="14301" width="9.85546875" style="17" customWidth="1"/>
    <col min="14302" max="14302" width="16" style="17" customWidth="1"/>
    <col min="14303" max="14303" width="11.85546875" style="17" customWidth="1"/>
    <col min="14304" max="14304" width="9.28515625" style="17" customWidth="1"/>
    <col min="14305" max="14305" width="12.5703125" style="17" customWidth="1"/>
    <col min="14306" max="14306" width="9.7109375" style="17" customWidth="1"/>
    <col min="14307" max="14307" width="10.42578125" style="17" customWidth="1"/>
    <col min="14308" max="14556" width="9.140625" style="17"/>
    <col min="14557" max="14557" width="9.85546875" style="17" customWidth="1"/>
    <col min="14558" max="14558" width="16" style="17" customWidth="1"/>
    <col min="14559" max="14559" width="11.85546875" style="17" customWidth="1"/>
    <col min="14560" max="14560" width="9.28515625" style="17" customWidth="1"/>
    <col min="14561" max="14561" width="12.5703125" style="17" customWidth="1"/>
    <col min="14562" max="14562" width="9.7109375" style="17" customWidth="1"/>
    <col min="14563" max="14563" width="10.42578125" style="17" customWidth="1"/>
    <col min="14564" max="14812" width="9.140625" style="17"/>
    <col min="14813" max="14813" width="9.85546875" style="17" customWidth="1"/>
    <col min="14814" max="14814" width="16" style="17" customWidth="1"/>
    <col min="14815" max="14815" width="11.85546875" style="17" customWidth="1"/>
    <col min="14816" max="14816" width="9.28515625" style="17" customWidth="1"/>
    <col min="14817" max="14817" width="12.5703125" style="17" customWidth="1"/>
    <col min="14818" max="14818" width="9.7109375" style="17" customWidth="1"/>
    <col min="14819" max="14819" width="10.42578125" style="17" customWidth="1"/>
    <col min="14820" max="15068" width="9.140625" style="17"/>
    <col min="15069" max="15069" width="9.85546875" style="17" customWidth="1"/>
    <col min="15070" max="15070" width="16" style="17" customWidth="1"/>
    <col min="15071" max="15071" width="11.85546875" style="17" customWidth="1"/>
    <col min="15072" max="15072" width="9.28515625" style="17" customWidth="1"/>
    <col min="15073" max="15073" width="12.5703125" style="17" customWidth="1"/>
    <col min="15074" max="15074" width="9.7109375" style="17" customWidth="1"/>
    <col min="15075" max="15075" width="10.42578125" style="17" customWidth="1"/>
    <col min="15076" max="15324" width="9.140625" style="17"/>
    <col min="15325" max="15325" width="9.85546875" style="17" customWidth="1"/>
    <col min="15326" max="15326" width="16" style="17" customWidth="1"/>
    <col min="15327" max="15327" width="11.85546875" style="17" customWidth="1"/>
    <col min="15328" max="15328" width="9.28515625" style="17" customWidth="1"/>
    <col min="15329" max="15329" width="12.5703125" style="17" customWidth="1"/>
    <col min="15330" max="15330" width="9.7109375" style="17" customWidth="1"/>
    <col min="15331" max="15331" width="10.42578125" style="17" customWidth="1"/>
    <col min="15332" max="15580" width="9.140625" style="17"/>
    <col min="15581" max="15581" width="9.85546875" style="17" customWidth="1"/>
    <col min="15582" max="15582" width="16" style="17" customWidth="1"/>
    <col min="15583" max="15583" width="11.85546875" style="17" customWidth="1"/>
    <col min="15584" max="15584" width="9.28515625" style="17" customWidth="1"/>
    <col min="15585" max="15585" width="12.5703125" style="17" customWidth="1"/>
    <col min="15586" max="15586" width="9.7109375" style="17" customWidth="1"/>
    <col min="15587" max="15587" width="10.42578125" style="17" customWidth="1"/>
    <col min="15588" max="15836" width="9.140625" style="17"/>
    <col min="15837" max="15837" width="9.85546875" style="17" customWidth="1"/>
    <col min="15838" max="15838" width="16" style="17" customWidth="1"/>
    <col min="15839" max="15839" width="11.85546875" style="17" customWidth="1"/>
    <col min="15840" max="15840" width="9.28515625" style="17" customWidth="1"/>
    <col min="15841" max="15841" width="12.5703125" style="17" customWidth="1"/>
    <col min="15842" max="15842" width="9.7109375" style="17" customWidth="1"/>
    <col min="15843" max="15843" width="10.42578125" style="17" customWidth="1"/>
    <col min="15844" max="16092" width="9.140625" style="17"/>
    <col min="16093" max="16093" width="9.85546875" style="17" customWidth="1"/>
    <col min="16094" max="16094" width="16" style="17" customWidth="1"/>
    <col min="16095" max="16095" width="11.85546875" style="17" customWidth="1"/>
    <col min="16096" max="16096" width="9.28515625" style="17" customWidth="1"/>
    <col min="16097" max="16097" width="12.5703125" style="17" customWidth="1"/>
    <col min="16098" max="16098" width="9.7109375" style="17" customWidth="1"/>
    <col min="16099" max="16099" width="10.42578125" style="17" customWidth="1"/>
    <col min="16100" max="16384" width="9.140625" style="17"/>
  </cols>
  <sheetData>
    <row r="1" spans="1:10" ht="15" customHeight="1" x14ac:dyDescent="0.25">
      <c r="A1" s="16"/>
      <c r="B1" s="17"/>
      <c r="E1" s="18"/>
      <c r="F1" s="19"/>
    </row>
    <row r="2" spans="1:10" ht="15" customHeight="1" x14ac:dyDescent="0.25">
      <c r="A2" s="167" t="s">
        <v>226</v>
      </c>
      <c r="B2" s="167"/>
      <c r="C2" s="167"/>
      <c r="D2" s="167"/>
      <c r="E2" s="167"/>
      <c r="F2" s="167"/>
      <c r="H2" s="28"/>
    </row>
    <row r="3" spans="1:10" ht="25.5" customHeight="1" x14ac:dyDescent="0.25">
      <c r="A3" s="20" t="s">
        <v>227</v>
      </c>
      <c r="B3" s="168" t="s">
        <v>228</v>
      </c>
      <c r="C3" s="168"/>
      <c r="D3" s="168" t="s">
        <v>229</v>
      </c>
      <c r="E3" s="168"/>
      <c r="F3" s="168" t="s">
        <v>230</v>
      </c>
      <c r="H3" s="28"/>
    </row>
    <row r="4" spans="1:10" ht="15" customHeight="1" x14ac:dyDescent="0.25">
      <c r="A4" s="20" t="s">
        <v>231</v>
      </c>
      <c r="B4" s="97" t="s">
        <v>232</v>
      </c>
      <c r="C4" s="97" t="s">
        <v>233</v>
      </c>
      <c r="D4" s="97" t="s">
        <v>232</v>
      </c>
      <c r="E4" s="97" t="s">
        <v>233</v>
      </c>
      <c r="F4" s="168"/>
    </row>
    <row r="5" spans="1:10" ht="15" customHeight="1" x14ac:dyDescent="0.25">
      <c r="A5" s="20">
        <v>2023</v>
      </c>
      <c r="B5" s="21"/>
      <c r="C5" s="21"/>
      <c r="D5" s="31"/>
      <c r="E5" s="21"/>
      <c r="F5" s="21"/>
      <c r="H5" s="28"/>
      <c r="I5" s="28"/>
    </row>
    <row r="6" spans="1:10" ht="15" customHeight="1" x14ac:dyDescent="0.25">
      <c r="A6" s="20" t="s">
        <v>230</v>
      </c>
      <c r="B6" s="22"/>
      <c r="C6" s="22"/>
      <c r="D6" s="22"/>
      <c r="E6" s="22"/>
      <c r="F6" s="22"/>
      <c r="H6" s="28"/>
    </row>
    <row r="7" spans="1:10" ht="15" customHeight="1" x14ac:dyDescent="0.25">
      <c r="A7" s="23" t="s">
        <v>234</v>
      </c>
      <c r="B7" s="24" t="s">
        <v>235</v>
      </c>
      <c r="C7" s="24" t="s">
        <v>235</v>
      </c>
      <c r="D7" s="24" t="s">
        <v>235</v>
      </c>
      <c r="E7" s="24" t="s">
        <v>235</v>
      </c>
      <c r="F7" s="25">
        <f>(F6*1.1)</f>
        <v>0</v>
      </c>
      <c r="H7" s="32"/>
      <c r="J7" s="32"/>
    </row>
    <row r="8" spans="1:10" ht="36.75" customHeight="1" x14ac:dyDescent="0.25">
      <c r="A8" s="166" t="s">
        <v>236</v>
      </c>
      <c r="B8" s="166"/>
      <c r="C8" s="166"/>
      <c r="D8" s="166"/>
      <c r="E8" s="166"/>
      <c r="F8" s="166"/>
      <c r="G8" s="28"/>
    </row>
    <row r="10" spans="1:10" ht="15" customHeight="1" x14ac:dyDescent="0.25">
      <c r="H10" s="28"/>
    </row>
    <row r="11" spans="1:10" ht="15" customHeight="1" x14ac:dyDescent="0.25">
      <c r="H11" s="28"/>
      <c r="J11" s="50"/>
    </row>
    <row r="12" spans="1:10" ht="15" customHeight="1" x14ac:dyDescent="0.25">
      <c r="F12" s="28"/>
      <c r="H12" s="28"/>
      <c r="J12" s="32"/>
    </row>
    <row r="15" spans="1:10" ht="15" customHeight="1" x14ac:dyDescent="0.25">
      <c r="J15" s="32"/>
    </row>
  </sheetData>
  <mergeCells count="5">
    <mergeCell ref="A8:F8"/>
    <mergeCell ref="A2:F2"/>
    <mergeCell ref="B3:C3"/>
    <mergeCell ref="D3:E3"/>
    <mergeCell ref="F3:F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69336b2-6364-41c9-9d17-1307a649b7df">
      <UserInfo>
        <DisplayName>Luisa Costa Martins Vieira</DisplayName>
        <AccountId>12</AccountId>
        <AccountType/>
      </UserInfo>
    </SharedWithUsers>
    <lcf76f155ced4ddcb4097134ff3c332f xmlns="8cb91eb5-317c-48aa-a0ed-a327c11a8acf">
      <Terms xmlns="http://schemas.microsoft.com/office/infopath/2007/PartnerControls"/>
    </lcf76f155ced4ddcb4097134ff3c332f>
    <TaxCatchAll xmlns="669336b2-6364-41c9-9d17-1307a649b7d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FFC5D105BDAF84686D519F806CFAF36" ma:contentTypeVersion="10" ma:contentTypeDescription="Crie um novo documento." ma:contentTypeScope="" ma:versionID="160e9e8f01a9c93b9c19aa21bc0b7e5c">
  <xsd:schema xmlns:xsd="http://www.w3.org/2001/XMLSchema" xmlns:xs="http://www.w3.org/2001/XMLSchema" xmlns:p="http://schemas.microsoft.com/office/2006/metadata/properties" xmlns:ns2="8cb91eb5-317c-48aa-a0ed-a327c11a8acf" xmlns:ns3="669336b2-6364-41c9-9d17-1307a649b7df" targetNamespace="http://schemas.microsoft.com/office/2006/metadata/properties" ma:root="true" ma:fieldsID="ca4da75ea51cdcb381cbf384e05761c8" ns2:_="" ns3:_="">
    <xsd:import namespace="8cb91eb5-317c-48aa-a0ed-a327c11a8acf"/>
    <xsd:import namespace="669336b2-6364-41c9-9d17-1307a649b7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91eb5-317c-48aa-a0ed-a327c11a8a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c9bf8b5-4d3d-40de-81d2-004b03e3f0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336b2-6364-41c9-9d17-1307a649b7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60fb20-50f9-49c5-975d-0f0ae51016d2}" ma:internalName="TaxCatchAll" ma:showField="CatchAllData" ma:web="669336b2-6364-41c9-9d17-1307a649b7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11EAD2-4736-4949-B6C4-E61D072C0F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8195F5-29B8-4002-8BB6-51FE09CD9C3E}">
  <ds:schemaRefs>
    <ds:schemaRef ds:uri="http://purl.org/dc/elements/1.1/"/>
    <ds:schemaRef ds:uri="http://purl.org/dc/dcmitype/"/>
    <ds:schemaRef ds:uri="8cb91eb5-317c-48aa-a0ed-a327c11a8ac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669336b2-6364-41c9-9d17-1307a649b7df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B24A8D7-1F0E-4B48-A918-0ED0E60FF7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b91eb5-317c-48aa-a0ed-a327c11a8acf"/>
    <ds:schemaRef ds:uri="669336b2-6364-41c9-9d17-1307a649b7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Anexo 5- Água Superficial</vt:lpstr>
      <vt:lpstr>Anexo 6 - Água Subterranea</vt:lpstr>
      <vt:lpstr>Anexo x_Resumo Cálculo Coletas</vt:lpstr>
      <vt:lpstr>TABELA Consolidação</vt:lpstr>
      <vt:lpstr>'Anexo 5- Água Superficial'!Area_de_impressao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Vanessa Kelly Saraiva</dc:creator>
  <cp:keywords/>
  <dc:description/>
  <cp:lastModifiedBy>Katiane Igam</cp:lastModifiedBy>
  <cp:revision/>
  <dcterms:created xsi:type="dcterms:W3CDTF">2017-05-26T12:51:32Z</dcterms:created>
  <dcterms:modified xsi:type="dcterms:W3CDTF">2022-11-04T18:22:34Z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0x010100FFFC5D105BDAF84686D519F806CFAF36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